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n Jorge\Base con formato\1 Población\excel\"/>
    </mc:Choice>
  </mc:AlternateContent>
  <bookViews>
    <workbookView xWindow="0" yWindow="0" windowWidth="28800" windowHeight="12300"/>
  </bookViews>
  <sheets>
    <sheet name="Cuadro 1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7" i="1" l="1"/>
  <c r="K116" i="1"/>
  <c r="C116" i="1"/>
  <c r="I113" i="1"/>
  <c r="K110" i="1"/>
  <c r="K120" i="1" s="1"/>
  <c r="J110" i="1"/>
  <c r="J120" i="1" s="1"/>
  <c r="I110" i="1"/>
  <c r="I120" i="1" s="1"/>
  <c r="H110" i="1"/>
  <c r="H120" i="1" s="1"/>
  <c r="G110" i="1"/>
  <c r="G120" i="1" s="1"/>
  <c r="F110" i="1"/>
  <c r="F120" i="1" s="1"/>
  <c r="E110" i="1"/>
  <c r="E120" i="1" s="1"/>
  <c r="D110" i="1"/>
  <c r="D120" i="1" s="1"/>
  <c r="C110" i="1"/>
  <c r="C120" i="1" s="1"/>
  <c r="B110" i="1"/>
  <c r="B120" i="1" s="1"/>
  <c r="K71" i="1"/>
  <c r="K117" i="1" s="1"/>
  <c r="J71" i="1"/>
  <c r="J117" i="1" s="1"/>
  <c r="I71" i="1"/>
  <c r="H71" i="1"/>
  <c r="H117" i="1" s="1"/>
  <c r="G71" i="1"/>
  <c r="G117" i="1" s="1"/>
  <c r="F71" i="1"/>
  <c r="F117" i="1" s="1"/>
  <c r="E71" i="1"/>
  <c r="E117" i="1" s="1"/>
  <c r="D71" i="1"/>
  <c r="D117" i="1" s="1"/>
  <c r="C71" i="1"/>
  <c r="C117" i="1" s="1"/>
  <c r="B71" i="1"/>
  <c r="B117" i="1" s="1"/>
  <c r="K59" i="1"/>
  <c r="J59" i="1"/>
  <c r="J116" i="1" s="1"/>
  <c r="I59" i="1"/>
  <c r="I116" i="1" s="1"/>
  <c r="H59" i="1"/>
  <c r="H116" i="1" s="1"/>
  <c r="G59" i="1"/>
  <c r="G116" i="1" s="1"/>
  <c r="F59" i="1"/>
  <c r="F116" i="1" s="1"/>
  <c r="E59" i="1"/>
  <c r="E116" i="1" s="1"/>
  <c r="D59" i="1"/>
  <c r="D116" i="1" s="1"/>
  <c r="C59" i="1"/>
  <c r="B59" i="1"/>
  <c r="B116" i="1" s="1"/>
  <c r="K51" i="1"/>
  <c r="K112" i="1" s="1"/>
  <c r="J51" i="1"/>
  <c r="J112" i="1" s="1"/>
  <c r="I51" i="1"/>
  <c r="I112" i="1" s="1"/>
  <c r="H51" i="1"/>
  <c r="H112" i="1" s="1"/>
  <c r="G51" i="1"/>
  <c r="G112" i="1" s="1"/>
  <c r="F51" i="1"/>
  <c r="F112" i="1" s="1"/>
  <c r="E51" i="1"/>
  <c r="E112" i="1" s="1"/>
  <c r="D51" i="1"/>
  <c r="D112" i="1" s="1"/>
  <c r="C51" i="1"/>
  <c r="C112" i="1" s="1"/>
  <c r="B51" i="1"/>
  <c r="B112" i="1" s="1"/>
  <c r="K41" i="1"/>
  <c r="K115" i="1" s="1"/>
  <c r="J41" i="1"/>
  <c r="J115" i="1" s="1"/>
  <c r="I41" i="1"/>
  <c r="I115" i="1" s="1"/>
  <c r="H41" i="1"/>
  <c r="H115" i="1" s="1"/>
  <c r="G41" i="1"/>
  <c r="G115" i="1" s="1"/>
  <c r="F41" i="1"/>
  <c r="F115" i="1" s="1"/>
  <c r="E41" i="1"/>
  <c r="E115" i="1" s="1"/>
  <c r="D41" i="1"/>
  <c r="D115" i="1" s="1"/>
  <c r="C41" i="1"/>
  <c r="C115" i="1" s="1"/>
  <c r="B41" i="1"/>
  <c r="B115" i="1" s="1"/>
  <c r="K33" i="1"/>
  <c r="K114" i="1" s="1"/>
  <c r="J33" i="1"/>
  <c r="J114" i="1" s="1"/>
  <c r="I33" i="1"/>
  <c r="I114" i="1" s="1"/>
  <c r="H33" i="1"/>
  <c r="H114" i="1" s="1"/>
  <c r="G33" i="1"/>
  <c r="G114" i="1" s="1"/>
  <c r="F33" i="1"/>
  <c r="F114" i="1" s="1"/>
  <c r="E33" i="1"/>
  <c r="E114" i="1" s="1"/>
  <c r="D33" i="1"/>
  <c r="D114" i="1" s="1"/>
  <c r="C33" i="1"/>
  <c r="C114" i="1" s="1"/>
  <c r="B33" i="1"/>
  <c r="B114" i="1" s="1"/>
  <c r="I27" i="1"/>
  <c r="H27" i="1"/>
  <c r="G27" i="1"/>
  <c r="F27" i="1"/>
  <c r="E27" i="1"/>
  <c r="D27" i="1"/>
  <c r="C27" i="1"/>
  <c r="K22" i="1"/>
  <c r="K113" i="1" s="1"/>
  <c r="J22" i="1"/>
  <c r="J113" i="1" s="1"/>
  <c r="I22" i="1"/>
  <c r="H22" i="1"/>
  <c r="H113" i="1" s="1"/>
  <c r="G22" i="1"/>
  <c r="G113" i="1" s="1"/>
  <c r="F22" i="1"/>
  <c r="F113" i="1" s="1"/>
  <c r="E22" i="1"/>
  <c r="E113" i="1" s="1"/>
  <c r="D22" i="1"/>
  <c r="D113" i="1" s="1"/>
  <c r="C22" i="1"/>
  <c r="C113" i="1" s="1"/>
  <c r="B22" i="1"/>
  <c r="B113" i="1" s="1"/>
  <c r="I13" i="1"/>
  <c r="H13" i="1"/>
  <c r="G13" i="1"/>
  <c r="F13" i="1"/>
  <c r="F118" i="1" l="1"/>
  <c r="G118" i="1"/>
  <c r="H118" i="1"/>
  <c r="I118" i="1"/>
  <c r="B118" i="1"/>
  <c r="J118" i="1"/>
  <c r="C118" i="1"/>
  <c r="K118" i="1"/>
  <c r="D118" i="1"/>
  <c r="E118" i="1"/>
  <c r="F121" i="1" l="1"/>
  <c r="E121" i="1"/>
  <c r="I121" i="1"/>
  <c r="B121" i="1"/>
  <c r="H121" i="1"/>
  <c r="C121" i="1"/>
  <c r="J121" i="1"/>
  <c r="D121" i="1"/>
  <c r="K121" i="1"/>
  <c r="G121" i="1"/>
  <c r="B145" i="1" l="1"/>
  <c r="B123" i="1"/>
  <c r="I123" i="1"/>
  <c r="C123" i="1"/>
  <c r="D123" i="1"/>
  <c r="J145" i="1"/>
  <c r="J123" i="1"/>
  <c r="G123" i="1"/>
  <c r="E123" i="1"/>
  <c r="K123" i="1"/>
  <c r="K145" i="1" s="1"/>
  <c r="H145" i="1"/>
  <c r="H123" i="1"/>
  <c r="F123" i="1"/>
  <c r="D146" i="1" l="1"/>
  <c r="D139" i="1"/>
  <c r="D136" i="1"/>
  <c r="D138" i="1"/>
  <c r="D140" i="1"/>
  <c r="D144" i="1"/>
  <c r="D137" i="1"/>
  <c r="D141" i="1"/>
  <c r="D142" i="1"/>
  <c r="E146" i="1"/>
  <c r="E141" i="1"/>
  <c r="E139" i="1"/>
  <c r="E137" i="1"/>
  <c r="E140" i="1"/>
  <c r="E138" i="1"/>
  <c r="E144" i="1"/>
  <c r="E136" i="1"/>
  <c r="E142" i="1"/>
  <c r="C146" i="1"/>
  <c r="C137" i="1"/>
  <c r="C144" i="1"/>
  <c r="C140" i="1"/>
  <c r="C136" i="1"/>
  <c r="C141" i="1"/>
  <c r="C139" i="1"/>
  <c r="C138" i="1"/>
  <c r="C142" i="1"/>
  <c r="F146" i="1"/>
  <c r="F139" i="1"/>
  <c r="F137" i="1"/>
  <c r="F144" i="1"/>
  <c r="F140" i="1"/>
  <c r="F136" i="1"/>
  <c r="F141" i="1"/>
  <c r="F138" i="1"/>
  <c r="F142" i="1"/>
  <c r="G146" i="1"/>
  <c r="G140" i="1"/>
  <c r="G138" i="1"/>
  <c r="G136" i="1"/>
  <c r="G141" i="1"/>
  <c r="G137" i="1"/>
  <c r="G139" i="1"/>
  <c r="G144" i="1"/>
  <c r="G142" i="1"/>
  <c r="I146" i="1"/>
  <c r="I140" i="1"/>
  <c r="I138" i="1"/>
  <c r="I136" i="1"/>
  <c r="I139" i="1"/>
  <c r="I137" i="1"/>
  <c r="I141" i="1"/>
  <c r="I144" i="1"/>
  <c r="I142" i="1"/>
  <c r="E145" i="1"/>
  <c r="F145" i="1"/>
  <c r="G145" i="1"/>
  <c r="I145" i="1"/>
  <c r="K146" i="1"/>
  <c r="K136" i="1"/>
  <c r="K140" i="1"/>
  <c r="K137" i="1"/>
  <c r="K138" i="1"/>
  <c r="K141" i="1"/>
  <c r="K144" i="1"/>
  <c r="K139" i="1"/>
  <c r="K142" i="1"/>
  <c r="D145" i="1"/>
  <c r="C145" i="1"/>
  <c r="H146" i="1"/>
  <c r="H140" i="1"/>
  <c r="H136" i="1"/>
  <c r="H144" i="1"/>
  <c r="H141" i="1"/>
  <c r="H137" i="1"/>
  <c r="H138" i="1"/>
  <c r="H139" i="1"/>
  <c r="H142" i="1"/>
  <c r="J146" i="1"/>
  <c r="J139" i="1"/>
  <c r="J137" i="1"/>
  <c r="J141" i="1"/>
  <c r="J138" i="1"/>
  <c r="J136" i="1"/>
  <c r="J140" i="1"/>
  <c r="J144" i="1"/>
  <c r="J142" i="1"/>
  <c r="B146" i="1"/>
  <c r="B141" i="1"/>
  <c r="B137" i="1"/>
  <c r="B136" i="1"/>
  <c r="B139" i="1"/>
  <c r="B138" i="1"/>
  <c r="B140" i="1"/>
  <c r="B144" i="1"/>
  <c r="B142" i="1"/>
</calcChain>
</file>

<file path=xl/sharedStrings.xml><?xml version="1.0" encoding="utf-8"?>
<sst xmlns="http://schemas.openxmlformats.org/spreadsheetml/2006/main" count="133" uniqueCount="116">
  <si>
    <t>Cuadro 103</t>
  </si>
  <si>
    <t>COSTA RICA: DISTRIBUCIÓN DE LA POBLACIÓN POR REGIÓN Y CANTÓN DE 1864 A 2011</t>
    <phoneticPr fontId="0" type="noConversion"/>
  </si>
  <si>
    <t>Cantón y Región</t>
  </si>
  <si>
    <t>País</t>
  </si>
  <si>
    <t>Liberia</t>
  </si>
  <si>
    <t>Bagaces</t>
  </si>
  <si>
    <t>Cañas</t>
  </si>
  <si>
    <t>Abangares</t>
  </si>
  <si>
    <t>Tilarán</t>
  </si>
  <si>
    <t>La Cruz</t>
  </si>
  <si>
    <t>Subtotal Guanacaste Este y Norte</t>
  </si>
  <si>
    <t>Carrillo</t>
  </si>
  <si>
    <t>Santa Cruz</t>
  </si>
  <si>
    <t>Nicoya</t>
  </si>
  <si>
    <t>Hojancha</t>
  </si>
  <si>
    <t>Nandayure</t>
  </si>
  <si>
    <t xml:space="preserve">Guanacaste Península </t>
  </si>
  <si>
    <t>Lepanto, Paquera y Cóbano (L, P y C)</t>
  </si>
  <si>
    <t>Región Pacífico Norte</t>
  </si>
  <si>
    <t>Puntarenas Central (sin L, P y C ni Pacífico Sur)</t>
  </si>
  <si>
    <t>Esparza</t>
  </si>
  <si>
    <t>Montes de Oro</t>
  </si>
  <si>
    <t>Puntarenas Norte</t>
  </si>
  <si>
    <t>Aguirre</t>
  </si>
  <si>
    <t>Parrita (ex Aguirre)</t>
  </si>
  <si>
    <t>Garabito (Jaco)</t>
  </si>
  <si>
    <t>San Mateo/Orotina</t>
  </si>
  <si>
    <t>Turrubares (ex Puriscal)</t>
  </si>
  <si>
    <t xml:space="preserve">Región Pacífico Central </t>
  </si>
  <si>
    <t>Buenos Aires</t>
  </si>
  <si>
    <t>Osa/Golfo Dulce</t>
  </si>
  <si>
    <t xml:space="preserve">Golfito </t>
  </si>
  <si>
    <t>Corredores (ex Golfito)</t>
  </si>
  <si>
    <t xml:space="preserve">Coto Brus </t>
  </si>
  <si>
    <t>Perez Zeledón/El General</t>
  </si>
  <si>
    <t>Región Pacífico Sur</t>
  </si>
  <si>
    <t>Puriscal/incluye Mercedes/S. Antonio/Candelarita</t>
  </si>
  <si>
    <t>Tarrazú/San Marcos</t>
  </si>
  <si>
    <t>Aserrí (Tarbaca, V. Jorco, S Gabriel, La Legua)</t>
  </si>
  <si>
    <t>Acosta/Candelaria/S.Ignacio/Tabarcia/Sabanillas/Cangrejal/Guaitil</t>
  </si>
  <si>
    <t>Dota/Frailes, San Cristóbal</t>
  </si>
  <si>
    <t>León Cortés/San Pablo/San Rafael</t>
  </si>
  <si>
    <t>Jiménez</t>
    <phoneticPr fontId="0" type="noConversion"/>
  </si>
  <si>
    <t>Turrialba/Jiménez/Tucurrique/La Flor</t>
    <phoneticPr fontId="0" type="noConversion"/>
  </si>
  <si>
    <t>Región Central, fuera del Valle</t>
  </si>
  <si>
    <t>Limón Central</t>
  </si>
  <si>
    <t>Matina</t>
  </si>
  <si>
    <t>Talamanca</t>
  </si>
  <si>
    <t>Pococí</t>
  </si>
  <si>
    <t>Guácimo</t>
  </si>
  <si>
    <t>Siquirres</t>
  </si>
  <si>
    <t>Atlántico/Huetar Atlántico</t>
  </si>
  <si>
    <t>Central Alajuela, Sarapiquí</t>
    <phoneticPr fontId="0" type="noConversion"/>
  </si>
  <si>
    <t>S. Ramón, Ángeles, Zapotal, Peñas Blancas</t>
    <phoneticPr fontId="0" type="noConversion"/>
  </si>
  <si>
    <t>Grecia, Río Cuarto</t>
  </si>
  <si>
    <t>Upala (ex S. Gerónimo Grecia)</t>
  </si>
  <si>
    <t>Los Chiles (ex S. Gerónimo Grecia)</t>
  </si>
  <si>
    <t>Guatuso (ex S. Gerónimo Grecia)</t>
  </si>
  <si>
    <t>San Carlos (ex S. Gertrudis Grecia)/Naranjo(S. Carlos)</t>
  </si>
  <si>
    <t>Alfaro Ruíz (Tapezco, Zapote, Laguna, Palmira)</t>
  </si>
  <si>
    <t>Valverde Vega, Toro Amarillo</t>
  </si>
  <si>
    <t>Central Heredia, Sarapiquí</t>
  </si>
  <si>
    <t>Región Norte/Huetar Norte</t>
  </si>
  <si>
    <t>San José Central</t>
  </si>
  <si>
    <t>Escazú (sin Puriscal, San Pablo)</t>
  </si>
  <si>
    <t>Desamparados (sin Frailes, S. Cristóbal, Dota, Tarrazú)</t>
  </si>
  <si>
    <t>Aserrí (sin Tarbaca, Vuelta de Jorco, S. Gabriel)</t>
  </si>
  <si>
    <t>Mora/Pacaca/Tabarcia</t>
  </si>
  <si>
    <t>Goicoechea</t>
  </si>
  <si>
    <t>Santa Ana</t>
  </si>
  <si>
    <t>Alajuelita</t>
  </si>
  <si>
    <t>Coronado</t>
  </si>
  <si>
    <t>Tibás</t>
  </si>
  <si>
    <t>Moravia</t>
  </si>
  <si>
    <t>Montes de Oca</t>
  </si>
  <si>
    <t>Curridabat</t>
  </si>
  <si>
    <t>Cartago Central</t>
  </si>
  <si>
    <t>Paraíso (sin Turrialba, Tucurrique y Costa Atlántica)</t>
  </si>
  <si>
    <t>La Unión</t>
  </si>
  <si>
    <t>Alvarado (Pacayas)</t>
  </si>
  <si>
    <t>Oreamuno</t>
  </si>
  <si>
    <t>El Guarco</t>
  </si>
  <si>
    <t>Heredia Central (sin Sarapiquí)</t>
  </si>
  <si>
    <t>Santo Domingo</t>
  </si>
  <si>
    <t>Barba</t>
  </si>
  <si>
    <t>Santa Bárbara</t>
  </si>
  <si>
    <t>San Rafael</t>
  </si>
  <si>
    <t>San Isidro</t>
  </si>
  <si>
    <t>Belén</t>
  </si>
  <si>
    <t>Flores</t>
  </si>
  <si>
    <t>San Pablo</t>
  </si>
  <si>
    <t>Alajuela Central (sin Sarapiquí)</t>
    <phoneticPr fontId="0" type="noConversion"/>
  </si>
  <si>
    <t>Grecia (Sin S. Gertrudis/San Carlos/Guatuso/Río Cuarto)</t>
  </si>
  <si>
    <t xml:space="preserve">San Ramón </t>
  </si>
  <si>
    <t>Naranjo (sin Concepción/S. Carlos/Laguna)</t>
  </si>
  <si>
    <t>Atenas</t>
  </si>
  <si>
    <t>Palmares</t>
  </si>
  <si>
    <t>Poás</t>
  </si>
  <si>
    <t>Alfaro Ruíz (sin Tapezco, Zapote, Laguna, Palmira)</t>
  </si>
  <si>
    <t>Valverde Vega</t>
  </si>
  <si>
    <t>Valle Central</t>
  </si>
  <si>
    <t>Regiones fuera del valle central</t>
  </si>
  <si>
    <t>Fuera del Valle Central</t>
  </si>
  <si>
    <t>Total</t>
  </si>
  <si>
    <t xml:space="preserve">Fuentes:  </t>
  </si>
  <si>
    <t xml:space="preserve">1864: Censo General de la República de Costa Rica (27 de noviembre de 1864). </t>
  </si>
  <si>
    <t>1892: Censo General de la República de Costa Rica (18 de febrero de 1892).</t>
  </si>
  <si>
    <t>1927: Censo General de la República de Costa Rica (1927).</t>
  </si>
  <si>
    <t>1963: Censo General de la República de Costa Rica (1963).</t>
  </si>
  <si>
    <t>1974: Censo General de la República de Costa Rica (1974).</t>
  </si>
  <si>
    <t>1984: Censo General de la República de Costa Rica (1984).</t>
  </si>
  <si>
    <t>2000: Censo General de la República de Costa Rica (2000).</t>
  </si>
  <si>
    <t>2011: Censo General de la República de Costa Rica (2011).</t>
    <phoneticPr fontId="0" type="noConversion"/>
  </si>
  <si>
    <t>DISTRIBUCIÓN PORCENTUAL POR REGIÓN 1864-2011</t>
  </si>
  <si>
    <t>Región Pacífico Central</t>
  </si>
  <si>
    <t>Regiones fuera del Valle Central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</si>
</sst>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2" borderId="0" xfId="0" applyFont="1" applyFill="1" applyBorder="1"/>
    <xf numFmtId="164" fontId="2" fillId="2" borderId="0" xfId="1" applyNumberFormat="1" applyFont="1" applyFill="1" applyBorder="1"/>
    <xf numFmtId="0" fontId="1" fillId="2" borderId="0" xfId="0" applyFont="1" applyFill="1" applyBorder="1"/>
    <xf numFmtId="164" fontId="1" fillId="2" borderId="0" xfId="1" applyNumberFormat="1" applyFont="1" applyFill="1" applyBorder="1"/>
    <xf numFmtId="0" fontId="3" fillId="2" borderId="0" xfId="0" applyFont="1" applyFill="1" applyBorder="1"/>
    <xf numFmtId="164" fontId="3" fillId="2" borderId="0" xfId="1" applyNumberFormat="1" applyFont="1" applyFill="1" applyBorder="1"/>
    <xf numFmtId="164" fontId="2" fillId="2" borderId="0" xfId="0" applyNumberFormat="1" applyFont="1" applyFill="1"/>
    <xf numFmtId="0" fontId="1" fillId="2" borderId="0" xfId="0" applyFont="1" applyFill="1" applyBorder="1" applyAlignment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/>
    <xf numFmtId="164" fontId="1" fillId="2" borderId="0" xfId="0" applyNumberFormat="1" applyFont="1" applyFill="1" applyBorder="1"/>
    <xf numFmtId="164" fontId="1" fillId="2" borderId="0" xfId="1" applyNumberFormat="1" applyFont="1" applyFill="1" applyBorder="1" applyAlignment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9" fontId="2" fillId="2" borderId="0" xfId="2" applyFont="1" applyFill="1"/>
    <xf numFmtId="9" fontId="2" fillId="2" borderId="1" xfId="2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tabSelected="1" topLeftCell="A106" workbookViewId="0">
      <selection sqref="A1:K146"/>
    </sheetView>
  </sheetViews>
  <sheetFormatPr baseColWidth="10" defaultRowHeight="12.75" x14ac:dyDescent="0.2"/>
  <cols>
    <col min="1" max="1" width="56.42578125" bestFit="1" customWidth="1"/>
    <col min="2" max="6" width="8.7109375" bestFit="1" customWidth="1"/>
    <col min="7" max="11" width="10.28515625" bestFit="1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4" t="s">
        <v>2</v>
      </c>
      <c r="B4" s="4">
        <v>1864</v>
      </c>
      <c r="C4" s="4">
        <v>1883</v>
      </c>
      <c r="D4" s="4">
        <v>1892</v>
      </c>
      <c r="E4" s="4">
        <v>1927</v>
      </c>
      <c r="F4" s="4">
        <v>1950</v>
      </c>
      <c r="G4" s="4">
        <v>1963</v>
      </c>
      <c r="H4" s="4">
        <v>1973</v>
      </c>
      <c r="I4" s="4">
        <v>1984</v>
      </c>
      <c r="J4" s="4">
        <v>2000</v>
      </c>
      <c r="K4" s="4">
        <v>2011</v>
      </c>
    </row>
    <row r="5" spans="1:11" x14ac:dyDescent="0.2">
      <c r="A5" s="5" t="s">
        <v>3</v>
      </c>
      <c r="B5" s="6">
        <v>120499</v>
      </c>
      <c r="C5" s="6">
        <v>182073</v>
      </c>
      <c r="D5" s="6">
        <v>243205</v>
      </c>
      <c r="E5" s="6">
        <v>471524</v>
      </c>
      <c r="F5" s="6">
        <v>800875</v>
      </c>
      <c r="G5" s="6">
        <v>1336274</v>
      </c>
      <c r="H5" s="6">
        <v>1871780</v>
      </c>
      <c r="I5" s="6">
        <v>2416804</v>
      </c>
      <c r="J5" s="6">
        <v>3810179</v>
      </c>
      <c r="K5" s="6">
        <v>4301712</v>
      </c>
    </row>
    <row r="6" spans="1:1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x14ac:dyDescent="0.2">
      <c r="A7" s="9" t="s">
        <v>4</v>
      </c>
      <c r="B7" s="10">
        <v>3169</v>
      </c>
      <c r="C7" s="10">
        <v>4744</v>
      </c>
      <c r="D7" s="10">
        <v>5883</v>
      </c>
      <c r="E7" s="10">
        <v>7322</v>
      </c>
      <c r="F7" s="10">
        <v>10246</v>
      </c>
      <c r="G7" s="10">
        <v>18030</v>
      </c>
      <c r="H7" s="10">
        <v>21781</v>
      </c>
      <c r="I7" s="10">
        <v>28067</v>
      </c>
      <c r="J7" s="10">
        <v>46703</v>
      </c>
      <c r="K7" s="10">
        <v>62987</v>
      </c>
    </row>
    <row r="8" spans="1:11" x14ac:dyDescent="0.2">
      <c r="A8" s="9" t="s">
        <v>5</v>
      </c>
      <c r="B8" s="10">
        <v>1638</v>
      </c>
      <c r="C8" s="10">
        <v>991</v>
      </c>
      <c r="D8" s="10">
        <v>1476</v>
      </c>
      <c r="E8" s="10">
        <v>1890</v>
      </c>
      <c r="F8" s="10">
        <v>4079</v>
      </c>
      <c r="G8" s="10">
        <v>9836</v>
      </c>
      <c r="H8" s="10">
        <v>9828</v>
      </c>
      <c r="I8" s="10">
        <v>10103</v>
      </c>
      <c r="J8" s="10">
        <v>15972</v>
      </c>
      <c r="K8" s="10">
        <v>19536</v>
      </c>
    </row>
    <row r="9" spans="1:11" x14ac:dyDescent="0.2">
      <c r="A9" s="9" t="s">
        <v>6</v>
      </c>
      <c r="B9" s="10"/>
      <c r="C9" s="10">
        <v>595</v>
      </c>
      <c r="D9" s="10">
        <v>2165</v>
      </c>
      <c r="E9" s="10">
        <v>3500</v>
      </c>
      <c r="F9" s="10">
        <v>5929</v>
      </c>
      <c r="G9" s="10">
        <v>9117</v>
      </c>
      <c r="H9" s="10">
        <v>12779</v>
      </c>
      <c r="I9" s="10">
        <v>17284</v>
      </c>
      <c r="J9" s="10">
        <v>24076</v>
      </c>
      <c r="K9" s="10">
        <v>26201</v>
      </c>
    </row>
    <row r="10" spans="1:11" x14ac:dyDescent="0.2">
      <c r="A10" s="9" t="s">
        <v>7</v>
      </c>
      <c r="B10" s="10"/>
      <c r="C10" s="10"/>
      <c r="D10" s="10"/>
      <c r="E10" s="10">
        <v>5540</v>
      </c>
      <c r="F10" s="10">
        <v>8344</v>
      </c>
      <c r="G10" s="10">
        <v>10189</v>
      </c>
      <c r="H10" s="10">
        <v>11633</v>
      </c>
      <c r="I10" s="10">
        <v>12575</v>
      </c>
      <c r="J10" s="10">
        <v>16276</v>
      </c>
      <c r="K10" s="10">
        <v>18039</v>
      </c>
    </row>
    <row r="11" spans="1:11" x14ac:dyDescent="0.2">
      <c r="A11" s="9" t="s">
        <v>8</v>
      </c>
      <c r="B11" s="10"/>
      <c r="C11" s="10"/>
      <c r="D11" s="10"/>
      <c r="E11" s="10">
        <v>6131</v>
      </c>
      <c r="F11" s="10">
        <v>9057</v>
      </c>
      <c r="G11" s="10">
        <v>12097</v>
      </c>
      <c r="H11" s="10">
        <v>12563</v>
      </c>
      <c r="I11" s="10">
        <v>14586</v>
      </c>
      <c r="J11" s="10">
        <v>17871</v>
      </c>
      <c r="K11" s="10">
        <v>19640</v>
      </c>
    </row>
    <row r="12" spans="1:11" x14ac:dyDescent="0.2">
      <c r="A12" s="9" t="s">
        <v>9</v>
      </c>
      <c r="B12" s="10"/>
      <c r="C12" s="10"/>
      <c r="D12" s="10"/>
      <c r="E12" s="10"/>
      <c r="F12" s="10"/>
      <c r="G12" s="10"/>
      <c r="H12" s="10">
        <v>8333</v>
      </c>
      <c r="I12" s="10">
        <v>10876</v>
      </c>
      <c r="J12" s="10">
        <v>16505</v>
      </c>
      <c r="K12" s="10">
        <v>19181</v>
      </c>
    </row>
    <row r="13" spans="1:11" x14ac:dyDescent="0.2">
      <c r="A13" s="11" t="s">
        <v>10</v>
      </c>
      <c r="B13" s="12">
        <v>4807</v>
      </c>
      <c r="C13" s="12">
        <v>6330</v>
      </c>
      <c r="D13" s="12">
        <v>9524</v>
      </c>
      <c r="E13" s="12">
        <v>24383</v>
      </c>
      <c r="F13" s="12">
        <f>SUM(F7:F12)</f>
        <v>37655</v>
      </c>
      <c r="G13" s="12">
        <f>SUM(G7:G12)</f>
        <v>59269</v>
      </c>
      <c r="H13" s="12">
        <f>SUM(H7:H12)</f>
        <v>76917</v>
      </c>
      <c r="I13" s="12">
        <f>SUM(I7:I12)</f>
        <v>93491</v>
      </c>
      <c r="J13" s="12">
        <v>137403</v>
      </c>
      <c r="K13" s="11"/>
    </row>
    <row r="14" spans="1:11" x14ac:dyDescent="0.2">
      <c r="A14" s="9" t="s">
        <v>11</v>
      </c>
      <c r="B14" s="10"/>
      <c r="C14" s="10"/>
      <c r="D14" s="10"/>
      <c r="E14" s="10">
        <v>5364</v>
      </c>
      <c r="F14" s="10">
        <v>7002</v>
      </c>
      <c r="G14" s="10">
        <v>11396</v>
      </c>
      <c r="H14" s="10">
        <v>14893</v>
      </c>
      <c r="I14" s="10">
        <v>18475</v>
      </c>
      <c r="J14" s="10">
        <v>27306</v>
      </c>
      <c r="K14" s="10">
        <v>37122</v>
      </c>
    </row>
    <row r="15" spans="1:11" x14ac:dyDescent="0.2">
      <c r="A15" s="9" t="s">
        <v>12</v>
      </c>
      <c r="B15" s="10">
        <v>3217</v>
      </c>
      <c r="C15" s="10">
        <v>4748</v>
      </c>
      <c r="D15" s="10">
        <v>5948</v>
      </c>
      <c r="E15" s="10">
        <v>10390</v>
      </c>
      <c r="F15" s="10">
        <v>13615</v>
      </c>
      <c r="G15" s="10">
        <v>23576</v>
      </c>
      <c r="H15" s="10">
        <v>29739</v>
      </c>
      <c r="I15" s="10">
        <v>31133</v>
      </c>
      <c r="J15" s="10">
        <v>40821</v>
      </c>
      <c r="K15" s="10">
        <v>55104</v>
      </c>
    </row>
    <row r="16" spans="1:11" x14ac:dyDescent="0.2">
      <c r="A16" s="9" t="s">
        <v>13</v>
      </c>
      <c r="B16" s="10">
        <v>2407</v>
      </c>
      <c r="C16" s="10">
        <v>3824</v>
      </c>
      <c r="D16" s="10">
        <v>4577</v>
      </c>
      <c r="E16" s="10">
        <v>11005</v>
      </c>
      <c r="F16" s="10">
        <v>29918</v>
      </c>
      <c r="G16" s="10">
        <v>32276</v>
      </c>
      <c r="H16" s="10">
        <v>37185</v>
      </c>
      <c r="I16" s="10">
        <v>36626</v>
      </c>
      <c r="J16" s="10">
        <v>42189</v>
      </c>
      <c r="K16" s="10">
        <v>50825</v>
      </c>
    </row>
    <row r="17" spans="1:11" x14ac:dyDescent="0.2">
      <c r="A17" s="9" t="s">
        <v>14</v>
      </c>
      <c r="B17" s="10"/>
      <c r="C17" s="10"/>
      <c r="D17" s="10"/>
      <c r="E17" s="10"/>
      <c r="F17" s="10"/>
      <c r="G17" s="10"/>
      <c r="H17" s="10">
        <v>7899</v>
      </c>
      <c r="I17" s="10">
        <v>5879</v>
      </c>
      <c r="J17" s="10">
        <v>6534</v>
      </c>
      <c r="K17" s="10">
        <v>7197</v>
      </c>
    </row>
    <row r="18" spans="1:11" x14ac:dyDescent="0.2">
      <c r="A18" s="9" t="s">
        <v>15</v>
      </c>
      <c r="B18" s="10"/>
      <c r="C18" s="10"/>
      <c r="D18" s="10"/>
      <c r="E18" s="10"/>
      <c r="F18" s="10"/>
      <c r="G18" s="10">
        <v>12038</v>
      </c>
      <c r="H18" s="10">
        <v>12058</v>
      </c>
      <c r="I18" s="10">
        <v>9604</v>
      </c>
      <c r="J18" s="10">
        <v>9985</v>
      </c>
      <c r="K18" s="10">
        <v>11121</v>
      </c>
    </row>
    <row r="19" spans="1:11" x14ac:dyDescent="0.2">
      <c r="A19" s="11" t="s">
        <v>16</v>
      </c>
      <c r="B19" s="12">
        <v>5624</v>
      </c>
      <c r="C19" s="12">
        <v>8572</v>
      </c>
      <c r="D19" s="12">
        <v>10525</v>
      </c>
      <c r="E19" s="12">
        <v>26759</v>
      </c>
      <c r="F19" s="12">
        <v>50535</v>
      </c>
      <c r="G19" s="12">
        <v>83286</v>
      </c>
      <c r="H19" s="12">
        <v>101774</v>
      </c>
      <c r="I19" s="12">
        <v>101717</v>
      </c>
      <c r="J19" s="12">
        <v>126835</v>
      </c>
      <c r="K19" s="11"/>
    </row>
    <row r="20" spans="1:11" x14ac:dyDescent="0.2">
      <c r="A20" s="11" t="s">
        <v>10</v>
      </c>
      <c r="B20" s="12">
        <v>4807</v>
      </c>
      <c r="C20" s="12">
        <v>6330</v>
      </c>
      <c r="D20" s="12">
        <v>9524</v>
      </c>
      <c r="E20" s="12">
        <v>24383</v>
      </c>
      <c r="F20" s="12">
        <v>37655</v>
      </c>
      <c r="G20" s="12">
        <v>59269</v>
      </c>
      <c r="H20" s="12">
        <v>76917</v>
      </c>
      <c r="I20" s="12">
        <v>93491</v>
      </c>
      <c r="J20" s="12">
        <v>137403</v>
      </c>
      <c r="K20" s="11"/>
    </row>
    <row r="21" spans="1:11" x14ac:dyDescent="0.2">
      <c r="A21" s="11" t="s">
        <v>17</v>
      </c>
      <c r="B21" s="12"/>
      <c r="C21" s="12">
        <v>417</v>
      </c>
      <c r="D21" s="12">
        <v>503</v>
      </c>
      <c r="E21" s="12">
        <v>3324</v>
      </c>
      <c r="F21" s="12">
        <v>8418</v>
      </c>
      <c r="G21" s="12">
        <v>19711</v>
      </c>
      <c r="H21" s="12">
        <v>19213</v>
      </c>
      <c r="I21" s="12">
        <v>17387</v>
      </c>
      <c r="J21" s="12">
        <v>19170</v>
      </c>
      <c r="K21" s="12">
        <v>23682</v>
      </c>
    </row>
    <row r="22" spans="1:11" x14ac:dyDescent="0.2">
      <c r="A22" s="7" t="s">
        <v>18</v>
      </c>
      <c r="B22" s="13">
        <f>+B7+B8+B9+B10+B11+B12+B14+B15+B16+B17+B18+B21</f>
        <v>10431</v>
      </c>
      <c r="C22" s="13">
        <f>+C7+C8+C9+C10+C11+C12+C14+C15+C16+C17+C18+C21</f>
        <v>15319</v>
      </c>
      <c r="D22" s="13">
        <f>+D7+D8+D9+D10+D11+D12+D14+D15+D16+D17+D18+D21</f>
        <v>20552</v>
      </c>
      <c r="E22" s="13">
        <f>+E7+E8+E9+E10+E11+E12+E14+E15+E16+E17+E18+E21</f>
        <v>54466</v>
      </c>
      <c r="F22" s="13">
        <f>+F7+F8+F9+F10+F11+F12+F14+F15+F16+F17+F18+F21</f>
        <v>96608</v>
      </c>
      <c r="G22" s="13">
        <f>+G7+G8+G9+G10+G11+G12+G14+G15+G16+G17+G18+G21</f>
        <v>158266</v>
      </c>
      <c r="H22" s="13">
        <f>+H7+H8+H9+H10+H11+H12+H14+H15+H16+H17+H18+H21</f>
        <v>197904</v>
      </c>
      <c r="I22" s="13">
        <f>+I7+I8+I9+I10+I11+I12+I14+I15+I16+I17+I18+I21</f>
        <v>212595</v>
      </c>
      <c r="J22" s="13">
        <f>+J7+J8+J9+J10+J11+J12+J14+J15+J16+J17+J18+J21</f>
        <v>283408</v>
      </c>
      <c r="K22" s="13">
        <f>+K7+K8+K9+K10+K11+K12+K14+K15+K16+K17+K18+K21</f>
        <v>350635</v>
      </c>
    </row>
    <row r="23" spans="1:11" x14ac:dyDescent="0.2">
      <c r="A23" s="14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">
      <c r="A24" s="9" t="s">
        <v>19</v>
      </c>
      <c r="B24" s="10"/>
      <c r="C24" s="10">
        <v>3601</v>
      </c>
      <c r="D24" s="10">
        <v>6861</v>
      </c>
      <c r="E24" s="10">
        <v>13350</v>
      </c>
      <c r="F24" s="10">
        <v>22656</v>
      </c>
      <c r="G24" s="10">
        <v>35881</v>
      </c>
      <c r="H24" s="10">
        <v>46349</v>
      </c>
      <c r="I24" s="10">
        <v>56748</v>
      </c>
      <c r="J24" s="10">
        <v>83334</v>
      </c>
      <c r="K24" s="10">
        <v>91337</v>
      </c>
    </row>
    <row r="25" spans="1:11" x14ac:dyDescent="0.2">
      <c r="A25" s="9" t="s">
        <v>20</v>
      </c>
      <c r="B25" s="10"/>
      <c r="C25" s="10">
        <v>2441</v>
      </c>
      <c r="D25" s="10">
        <v>3298</v>
      </c>
      <c r="E25" s="10">
        <v>5314</v>
      </c>
      <c r="F25" s="10">
        <v>6902</v>
      </c>
      <c r="G25" s="10">
        <v>9175</v>
      </c>
      <c r="H25" s="10">
        <v>12095</v>
      </c>
      <c r="I25" s="10">
        <v>14998</v>
      </c>
      <c r="J25" s="10">
        <v>23963</v>
      </c>
      <c r="K25" s="10">
        <v>28644</v>
      </c>
    </row>
    <row r="26" spans="1:11" x14ac:dyDescent="0.2">
      <c r="A26" s="9" t="s">
        <v>21</v>
      </c>
      <c r="B26" s="10"/>
      <c r="C26" s="10"/>
      <c r="D26" s="10"/>
      <c r="E26" s="10">
        <v>4312</v>
      </c>
      <c r="F26" s="10">
        <v>5595</v>
      </c>
      <c r="G26" s="10">
        <v>6616</v>
      </c>
      <c r="H26" s="10">
        <v>6979</v>
      </c>
      <c r="I26" s="10">
        <v>7444</v>
      </c>
      <c r="J26" s="10">
        <v>11159</v>
      </c>
      <c r="K26" s="10">
        <v>12950</v>
      </c>
    </row>
    <row r="27" spans="1:11" x14ac:dyDescent="0.2">
      <c r="A27" s="11" t="s">
        <v>22</v>
      </c>
      <c r="B27" s="12">
        <v>3905</v>
      </c>
      <c r="C27" s="12">
        <f t="shared" ref="C27:I27" si="0">SUM(C24:C26)</f>
        <v>6042</v>
      </c>
      <c r="D27" s="12">
        <f t="shared" si="0"/>
        <v>10159</v>
      </c>
      <c r="E27" s="12">
        <f t="shared" si="0"/>
        <v>22976</v>
      </c>
      <c r="F27" s="12">
        <f t="shared" si="0"/>
        <v>35153</v>
      </c>
      <c r="G27" s="12">
        <f t="shared" si="0"/>
        <v>51672</v>
      </c>
      <c r="H27" s="12">
        <f t="shared" si="0"/>
        <v>65423</v>
      </c>
      <c r="I27" s="12">
        <f t="shared" si="0"/>
        <v>79190</v>
      </c>
      <c r="J27" s="12">
        <v>118456</v>
      </c>
      <c r="K27" s="11"/>
    </row>
    <row r="28" spans="1:11" x14ac:dyDescent="0.2">
      <c r="A28" s="9" t="s">
        <v>23</v>
      </c>
      <c r="B28" s="10"/>
      <c r="C28" s="10"/>
      <c r="D28" s="10"/>
      <c r="E28" s="10"/>
      <c r="F28" s="10">
        <v>15291</v>
      </c>
      <c r="G28" s="10">
        <v>19942</v>
      </c>
      <c r="H28" s="10">
        <v>14473</v>
      </c>
      <c r="I28" s="10">
        <v>13319</v>
      </c>
      <c r="J28" s="10">
        <v>20188</v>
      </c>
      <c r="K28" s="10">
        <v>26861</v>
      </c>
    </row>
    <row r="29" spans="1:11" x14ac:dyDescent="0.2">
      <c r="A29" s="9" t="s">
        <v>24</v>
      </c>
      <c r="B29" s="10"/>
      <c r="C29" s="10"/>
      <c r="D29" s="10"/>
      <c r="E29" s="10"/>
      <c r="F29" s="10"/>
      <c r="G29" s="10"/>
      <c r="H29" s="10">
        <v>11901</v>
      </c>
      <c r="I29" s="10">
        <v>9774</v>
      </c>
      <c r="J29" s="10">
        <v>12112</v>
      </c>
      <c r="K29" s="10">
        <v>16115</v>
      </c>
    </row>
    <row r="30" spans="1:11" x14ac:dyDescent="0.2">
      <c r="A30" s="9" t="s">
        <v>25</v>
      </c>
      <c r="B30" s="10"/>
      <c r="C30" s="10"/>
      <c r="D30" s="10"/>
      <c r="E30" s="10"/>
      <c r="F30" s="10"/>
      <c r="G30" s="10"/>
      <c r="H30" s="10"/>
      <c r="I30" s="10"/>
      <c r="J30" s="10">
        <v>10378</v>
      </c>
      <c r="K30" s="10">
        <v>17229</v>
      </c>
    </row>
    <row r="31" spans="1:11" x14ac:dyDescent="0.2">
      <c r="A31" s="9" t="s">
        <v>26</v>
      </c>
      <c r="B31" s="10">
        <v>1682</v>
      </c>
      <c r="C31" s="10">
        <v>2525</v>
      </c>
      <c r="D31" s="10">
        <v>3353</v>
      </c>
      <c r="E31" s="10">
        <v>7385</v>
      </c>
      <c r="F31" s="10">
        <v>9562</v>
      </c>
      <c r="G31" s="10">
        <v>10481</v>
      </c>
      <c r="H31" s="10">
        <v>11448</v>
      </c>
      <c r="I31" s="10">
        <v>14277</v>
      </c>
      <c r="J31" s="10">
        <v>21048</v>
      </c>
      <c r="K31" s="10">
        <v>26477</v>
      </c>
    </row>
    <row r="32" spans="1:11" x14ac:dyDescent="0.2">
      <c r="A32" s="9" t="s">
        <v>27</v>
      </c>
      <c r="B32" s="10"/>
      <c r="C32" s="10">
        <v>949</v>
      </c>
      <c r="D32" s="10">
        <v>1135</v>
      </c>
      <c r="E32" s="10">
        <v>2742</v>
      </c>
      <c r="F32" s="10">
        <v>5937</v>
      </c>
      <c r="G32" s="10">
        <v>5496</v>
      </c>
      <c r="H32" s="10">
        <v>4709</v>
      </c>
      <c r="I32" s="10">
        <v>4471</v>
      </c>
      <c r="J32" s="10">
        <v>4877</v>
      </c>
      <c r="K32" s="10">
        <v>5512</v>
      </c>
    </row>
    <row r="33" spans="1:11" x14ac:dyDescent="0.2">
      <c r="A33" s="7" t="s">
        <v>28</v>
      </c>
      <c r="B33" s="15">
        <f t="shared" ref="B33:H33" si="1">+B24+B25+B26+B28+B29+B30+B31+B32</f>
        <v>1682</v>
      </c>
      <c r="C33" s="15">
        <f t="shared" si="1"/>
        <v>9516</v>
      </c>
      <c r="D33" s="15">
        <f t="shared" si="1"/>
        <v>14647</v>
      </c>
      <c r="E33" s="15">
        <f t="shared" si="1"/>
        <v>33103</v>
      </c>
      <c r="F33" s="15">
        <f t="shared" si="1"/>
        <v>65943</v>
      </c>
      <c r="G33" s="15">
        <f t="shared" si="1"/>
        <v>87591</v>
      </c>
      <c r="H33" s="15">
        <f t="shared" si="1"/>
        <v>107954</v>
      </c>
      <c r="I33" s="15">
        <f>+I24+I25+I26+I28+I29+I30+I31+I32</f>
        <v>121031</v>
      </c>
      <c r="J33" s="15">
        <f>+J24+J25+J26+J28+J29+J30+J31+J32</f>
        <v>187059</v>
      </c>
      <c r="K33" s="15">
        <f>+K24+K25+K26+K28+K29+K30+K31+K32</f>
        <v>225125</v>
      </c>
    </row>
    <row r="34" spans="1:1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3"/>
      <c r="K34" s="9"/>
    </row>
    <row r="35" spans="1:11" x14ac:dyDescent="0.2">
      <c r="A35" s="9" t="s">
        <v>29</v>
      </c>
      <c r="B35" s="10"/>
      <c r="C35" s="10"/>
      <c r="D35" s="10"/>
      <c r="E35" s="10"/>
      <c r="F35" s="10">
        <v>7392</v>
      </c>
      <c r="G35" s="10">
        <v>11042</v>
      </c>
      <c r="H35" s="10">
        <v>20104</v>
      </c>
      <c r="I35" s="10">
        <v>27716</v>
      </c>
      <c r="J35" s="10">
        <v>40139</v>
      </c>
      <c r="K35" s="10">
        <v>45244</v>
      </c>
    </row>
    <row r="36" spans="1:11" x14ac:dyDescent="0.2">
      <c r="A36" s="9" t="s">
        <v>30</v>
      </c>
      <c r="B36" s="10">
        <v>931</v>
      </c>
      <c r="C36" s="10">
        <v>1241</v>
      </c>
      <c r="D36" s="10">
        <v>1505</v>
      </c>
      <c r="E36" s="10">
        <v>4367</v>
      </c>
      <c r="F36" s="10">
        <v>11518</v>
      </c>
      <c r="G36" s="10">
        <v>17574</v>
      </c>
      <c r="H36" s="10">
        <v>24613</v>
      </c>
      <c r="I36" s="10">
        <v>26294</v>
      </c>
      <c r="J36" s="10">
        <v>25861</v>
      </c>
      <c r="K36" s="10">
        <v>29433</v>
      </c>
    </row>
    <row r="37" spans="1:11" x14ac:dyDescent="0.2">
      <c r="A37" s="9" t="s">
        <v>31</v>
      </c>
      <c r="B37" s="10"/>
      <c r="C37" s="10"/>
      <c r="D37" s="10"/>
      <c r="E37" s="10"/>
      <c r="F37" s="10">
        <v>10396</v>
      </c>
      <c r="G37" s="10">
        <v>18401</v>
      </c>
      <c r="H37" s="10">
        <v>42510</v>
      </c>
      <c r="I37" s="10">
        <v>29043</v>
      </c>
      <c r="J37" s="10">
        <v>33823</v>
      </c>
      <c r="K37" s="10">
        <v>39150</v>
      </c>
    </row>
    <row r="38" spans="1:11" x14ac:dyDescent="0.2">
      <c r="A38" s="9" t="s">
        <v>32</v>
      </c>
      <c r="B38" s="10"/>
      <c r="C38" s="10"/>
      <c r="D38" s="10"/>
      <c r="E38" s="10"/>
      <c r="F38" s="10"/>
      <c r="G38" s="10"/>
      <c r="H38" s="10"/>
      <c r="I38" s="10">
        <v>28366</v>
      </c>
      <c r="J38" s="10">
        <v>37274</v>
      </c>
      <c r="K38" s="10">
        <v>41831</v>
      </c>
    </row>
    <row r="39" spans="1:11" x14ac:dyDescent="0.2">
      <c r="A39" s="9" t="s">
        <v>33</v>
      </c>
      <c r="B39" s="10"/>
      <c r="C39" s="10"/>
      <c r="D39" s="10"/>
      <c r="E39" s="10"/>
      <c r="F39" s="10"/>
      <c r="G39" s="10">
        <v>17066</v>
      </c>
      <c r="H39" s="10">
        <v>19971</v>
      </c>
      <c r="I39" s="10">
        <v>31650</v>
      </c>
      <c r="J39" s="10">
        <v>40082</v>
      </c>
      <c r="K39" s="10">
        <v>38453</v>
      </c>
    </row>
    <row r="40" spans="1:11" x14ac:dyDescent="0.2">
      <c r="A40" s="9" t="s">
        <v>34</v>
      </c>
      <c r="B40" s="10"/>
      <c r="C40" s="10">
        <v>61</v>
      </c>
      <c r="D40" s="10">
        <v>284</v>
      </c>
      <c r="E40" s="10">
        <v>2471</v>
      </c>
      <c r="F40" s="10">
        <v>19630</v>
      </c>
      <c r="G40" s="10">
        <v>47319</v>
      </c>
      <c r="H40" s="10">
        <v>67089</v>
      </c>
      <c r="I40" s="10">
        <v>82370</v>
      </c>
      <c r="J40" s="10">
        <v>122187</v>
      </c>
      <c r="K40" s="10">
        <v>134534</v>
      </c>
    </row>
    <row r="41" spans="1:11" x14ac:dyDescent="0.2">
      <c r="A41" s="7" t="s">
        <v>35</v>
      </c>
      <c r="B41" s="16">
        <f t="shared" ref="B41:J41" si="2">SUM(B35:B40)</f>
        <v>931</v>
      </c>
      <c r="C41" s="16">
        <f t="shared" si="2"/>
        <v>1302</v>
      </c>
      <c r="D41" s="16">
        <f t="shared" si="2"/>
        <v>1789</v>
      </c>
      <c r="E41" s="16">
        <f t="shared" si="2"/>
        <v>6838</v>
      </c>
      <c r="F41" s="16">
        <f t="shared" si="2"/>
        <v>48936</v>
      </c>
      <c r="G41" s="16">
        <f t="shared" si="2"/>
        <v>111402</v>
      </c>
      <c r="H41" s="16">
        <f t="shared" si="2"/>
        <v>174287</v>
      </c>
      <c r="I41" s="16">
        <f t="shared" si="2"/>
        <v>225439</v>
      </c>
      <c r="J41" s="16">
        <f t="shared" si="2"/>
        <v>299366</v>
      </c>
      <c r="K41" s="16">
        <f>SUM(K35:K40)</f>
        <v>328645</v>
      </c>
    </row>
    <row r="42" spans="1:1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9"/>
    </row>
    <row r="43" spans="1:11" x14ac:dyDescent="0.2">
      <c r="A43" s="9" t="s">
        <v>36</v>
      </c>
      <c r="B43" s="10">
        <v>1849</v>
      </c>
      <c r="C43" s="10">
        <v>3265</v>
      </c>
      <c r="D43" s="10">
        <v>5710</v>
      </c>
      <c r="E43" s="10">
        <v>13329</v>
      </c>
      <c r="F43" s="10">
        <v>16743</v>
      </c>
      <c r="G43" s="10">
        <v>23690</v>
      </c>
      <c r="H43" s="10">
        <v>24150</v>
      </c>
      <c r="I43" s="10">
        <v>23123</v>
      </c>
      <c r="J43" s="10">
        <v>29407</v>
      </c>
      <c r="K43" s="10">
        <v>33004</v>
      </c>
    </row>
    <row r="44" spans="1:11" x14ac:dyDescent="0.2">
      <c r="A44" s="9" t="s">
        <v>37</v>
      </c>
      <c r="B44" s="10"/>
      <c r="C44" s="10">
        <v>1172</v>
      </c>
      <c r="D44" s="10">
        <v>815</v>
      </c>
      <c r="E44" s="10">
        <v>4106</v>
      </c>
      <c r="F44" s="10">
        <v>4049</v>
      </c>
      <c r="G44" s="10">
        <v>5392</v>
      </c>
      <c r="H44" s="10">
        <v>7542</v>
      </c>
      <c r="I44" s="10">
        <v>8845</v>
      </c>
      <c r="J44" s="10">
        <v>14160</v>
      </c>
      <c r="K44" s="10">
        <v>16280</v>
      </c>
    </row>
    <row r="45" spans="1:11" x14ac:dyDescent="0.2">
      <c r="A45" s="9" t="s">
        <v>38</v>
      </c>
      <c r="B45" s="10"/>
      <c r="C45" s="10">
        <v>1338</v>
      </c>
      <c r="D45" s="10">
        <v>687</v>
      </c>
      <c r="E45" s="10">
        <v>2509</v>
      </c>
      <c r="F45" s="10">
        <v>4232</v>
      </c>
      <c r="G45" s="10">
        <v>7831</v>
      </c>
      <c r="H45" s="10">
        <v>7512</v>
      </c>
      <c r="I45" s="10">
        <v>8921</v>
      </c>
      <c r="J45" s="10">
        <v>13906</v>
      </c>
      <c r="K45" s="10">
        <v>15527</v>
      </c>
    </row>
    <row r="46" spans="1:11" x14ac:dyDescent="0.2">
      <c r="A46" s="9" t="s">
        <v>39</v>
      </c>
      <c r="B46" s="10">
        <v>1172</v>
      </c>
      <c r="C46" s="10">
        <v>2503</v>
      </c>
      <c r="D46" s="10">
        <v>2464</v>
      </c>
      <c r="E46" s="10">
        <v>7474</v>
      </c>
      <c r="F46" s="10">
        <v>10160</v>
      </c>
      <c r="G46" s="10">
        <v>13092</v>
      </c>
      <c r="H46" s="10">
        <v>14385</v>
      </c>
      <c r="I46" s="10">
        <v>14853</v>
      </c>
      <c r="J46" s="10">
        <v>18661</v>
      </c>
      <c r="K46" s="10">
        <v>20209</v>
      </c>
    </row>
    <row r="47" spans="1:11" x14ac:dyDescent="0.2">
      <c r="A47" s="9" t="s">
        <v>40</v>
      </c>
      <c r="B47" s="10">
        <v>646</v>
      </c>
      <c r="C47" s="10">
        <v>688</v>
      </c>
      <c r="D47" s="10">
        <v>809</v>
      </c>
      <c r="E47" s="10">
        <v>2241</v>
      </c>
      <c r="F47" s="10">
        <v>2801</v>
      </c>
      <c r="G47" s="10">
        <v>3718</v>
      </c>
      <c r="H47" s="10">
        <v>4375</v>
      </c>
      <c r="I47" s="10">
        <v>4934</v>
      </c>
      <c r="J47" s="10">
        <v>6519</v>
      </c>
      <c r="K47" s="10">
        <v>6948</v>
      </c>
    </row>
    <row r="48" spans="1:11" x14ac:dyDescent="0.2">
      <c r="A48" s="9" t="s">
        <v>41</v>
      </c>
      <c r="B48" s="10">
        <v>281</v>
      </c>
      <c r="C48" s="10">
        <v>211</v>
      </c>
      <c r="D48" s="10">
        <v>675</v>
      </c>
      <c r="E48" s="10">
        <v>1628</v>
      </c>
      <c r="F48" s="10">
        <v>3386</v>
      </c>
      <c r="G48" s="10">
        <v>5650</v>
      </c>
      <c r="H48" s="10">
        <v>7521</v>
      </c>
      <c r="I48" s="10">
        <v>8087</v>
      </c>
      <c r="J48" s="10">
        <v>11696</v>
      </c>
      <c r="K48" s="10">
        <v>12200</v>
      </c>
    </row>
    <row r="49" spans="1:11" x14ac:dyDescent="0.2">
      <c r="A49" s="9" t="s">
        <v>42</v>
      </c>
      <c r="B49" s="10"/>
      <c r="C49" s="10"/>
      <c r="D49" s="10"/>
      <c r="E49" s="10">
        <v>5892</v>
      </c>
      <c r="F49" s="10">
        <v>7731</v>
      </c>
      <c r="G49" s="10">
        <v>10439</v>
      </c>
      <c r="H49" s="10">
        <v>11523</v>
      </c>
      <c r="I49" s="10">
        <v>11861</v>
      </c>
      <c r="J49" s="10">
        <v>14046</v>
      </c>
      <c r="K49" s="10">
        <v>14669</v>
      </c>
    </row>
    <row r="50" spans="1:11" x14ac:dyDescent="0.2">
      <c r="A50" s="9" t="s">
        <v>43</v>
      </c>
      <c r="B50" s="10">
        <v>1118</v>
      </c>
      <c r="C50" s="10">
        <v>3183</v>
      </c>
      <c r="D50" s="10">
        <v>3499</v>
      </c>
      <c r="E50" s="10">
        <v>15814</v>
      </c>
      <c r="F50" s="10">
        <v>24466</v>
      </c>
      <c r="G50" s="10">
        <v>37620</v>
      </c>
      <c r="H50" s="10">
        <v>43202</v>
      </c>
      <c r="I50" s="10">
        <v>50567</v>
      </c>
      <c r="J50" s="10">
        <v>68510</v>
      </c>
      <c r="K50" s="10">
        <v>69616</v>
      </c>
    </row>
    <row r="51" spans="1:11" x14ac:dyDescent="0.2">
      <c r="A51" s="7" t="s">
        <v>44</v>
      </c>
      <c r="B51" s="16">
        <f t="shared" ref="B51:J51" si="3">SUM(B43:B50)</f>
        <v>5066</v>
      </c>
      <c r="C51" s="16">
        <f t="shared" si="3"/>
        <v>12360</v>
      </c>
      <c r="D51" s="16">
        <f t="shared" si="3"/>
        <v>14659</v>
      </c>
      <c r="E51" s="16">
        <f t="shared" si="3"/>
        <v>52993</v>
      </c>
      <c r="F51" s="16">
        <f t="shared" si="3"/>
        <v>73568</v>
      </c>
      <c r="G51" s="16">
        <f t="shared" si="3"/>
        <v>107432</v>
      </c>
      <c r="H51" s="16">
        <f t="shared" si="3"/>
        <v>120210</v>
      </c>
      <c r="I51" s="16">
        <f t="shared" si="3"/>
        <v>131191</v>
      </c>
      <c r="J51" s="16">
        <f t="shared" si="3"/>
        <v>176905</v>
      </c>
      <c r="K51" s="16">
        <f>SUM(K43:K50)</f>
        <v>188453</v>
      </c>
    </row>
    <row r="52" spans="1:1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9"/>
    </row>
    <row r="53" spans="1:11" x14ac:dyDescent="0.2">
      <c r="A53" s="9" t="s">
        <v>45</v>
      </c>
      <c r="B53" s="10"/>
      <c r="C53" s="10">
        <v>1858</v>
      </c>
      <c r="D53" s="10">
        <v>5724</v>
      </c>
      <c r="E53" s="10">
        <v>22424</v>
      </c>
      <c r="F53" s="10">
        <v>23337</v>
      </c>
      <c r="G53" s="10">
        <v>40141</v>
      </c>
      <c r="H53" s="10">
        <v>40830</v>
      </c>
      <c r="I53" s="10">
        <v>52602</v>
      </c>
      <c r="J53" s="10">
        <v>89933</v>
      </c>
      <c r="K53" s="17">
        <v>94415</v>
      </c>
    </row>
    <row r="54" spans="1:11" x14ac:dyDescent="0.2">
      <c r="A54" s="9" t="s">
        <v>46</v>
      </c>
      <c r="B54" s="10"/>
      <c r="C54" s="10"/>
      <c r="D54" s="10"/>
      <c r="E54" s="10"/>
      <c r="F54" s="10"/>
      <c r="G54" s="10"/>
      <c r="H54" s="10">
        <v>10489</v>
      </c>
      <c r="I54" s="10">
        <v>14723</v>
      </c>
      <c r="J54" s="10">
        <v>33096</v>
      </c>
      <c r="K54" s="17">
        <v>37721</v>
      </c>
    </row>
    <row r="55" spans="1:11" x14ac:dyDescent="0.2">
      <c r="A55" s="9" t="s">
        <v>47</v>
      </c>
      <c r="B55" s="10"/>
      <c r="C55" s="10"/>
      <c r="D55" s="10"/>
      <c r="E55" s="10"/>
      <c r="F55" s="10"/>
      <c r="G55" s="10"/>
      <c r="H55" s="10">
        <v>5431</v>
      </c>
      <c r="I55" s="10">
        <v>11013</v>
      </c>
      <c r="J55" s="10">
        <v>25857</v>
      </c>
      <c r="K55" s="17">
        <v>30712</v>
      </c>
    </row>
    <row r="56" spans="1:11" x14ac:dyDescent="0.2">
      <c r="A56" s="9" t="s">
        <v>48</v>
      </c>
      <c r="B56" s="10"/>
      <c r="C56" s="10"/>
      <c r="D56" s="10">
        <v>985</v>
      </c>
      <c r="E56" s="10">
        <v>2974</v>
      </c>
      <c r="F56" s="10">
        <v>10482</v>
      </c>
      <c r="G56" s="10">
        <v>16927</v>
      </c>
      <c r="H56" s="10">
        <v>28688</v>
      </c>
      <c r="I56" s="10">
        <v>44187</v>
      </c>
      <c r="J56" s="10">
        <v>103121</v>
      </c>
      <c r="K56" s="17">
        <v>125962</v>
      </c>
    </row>
    <row r="57" spans="1:11" x14ac:dyDescent="0.2">
      <c r="A57" s="9" t="s">
        <v>49</v>
      </c>
      <c r="B57" s="10"/>
      <c r="C57" s="10"/>
      <c r="D57" s="10"/>
      <c r="E57" s="10"/>
      <c r="F57" s="10"/>
      <c r="G57" s="10"/>
      <c r="H57" s="10">
        <v>11572</v>
      </c>
      <c r="I57" s="10">
        <v>16472</v>
      </c>
      <c r="J57" s="10">
        <v>34879</v>
      </c>
      <c r="K57" s="17">
        <v>41266</v>
      </c>
    </row>
    <row r="58" spans="1:11" x14ac:dyDescent="0.2">
      <c r="A58" s="9" t="s">
        <v>50</v>
      </c>
      <c r="B58" s="10"/>
      <c r="C58" s="10"/>
      <c r="D58" s="10">
        <v>775</v>
      </c>
      <c r="E58" s="10">
        <v>6880</v>
      </c>
      <c r="F58" s="10">
        <v>7541</v>
      </c>
      <c r="G58" s="10">
        <v>11317</v>
      </c>
      <c r="H58" s="10">
        <v>18133</v>
      </c>
      <c r="I58" s="10">
        <v>29079</v>
      </c>
      <c r="J58" s="10">
        <v>52409</v>
      </c>
      <c r="K58" s="17">
        <v>56786</v>
      </c>
    </row>
    <row r="59" spans="1:11" x14ac:dyDescent="0.2">
      <c r="A59" s="7" t="s">
        <v>51</v>
      </c>
      <c r="B59" s="16">
        <f t="shared" ref="B59:J59" si="4">SUM(B53:B58)</f>
        <v>0</v>
      </c>
      <c r="C59" s="16">
        <f t="shared" si="4"/>
        <v>1858</v>
      </c>
      <c r="D59" s="16">
        <f t="shared" si="4"/>
        <v>7484</v>
      </c>
      <c r="E59" s="16">
        <f t="shared" si="4"/>
        <v>32278</v>
      </c>
      <c r="F59" s="16">
        <f t="shared" si="4"/>
        <v>41360</v>
      </c>
      <c r="G59" s="16">
        <f t="shared" si="4"/>
        <v>68385</v>
      </c>
      <c r="H59" s="16">
        <f t="shared" si="4"/>
        <v>115143</v>
      </c>
      <c r="I59" s="16">
        <f t="shared" si="4"/>
        <v>168076</v>
      </c>
      <c r="J59" s="16">
        <f t="shared" si="4"/>
        <v>339295</v>
      </c>
      <c r="K59" s="16">
        <f>SUM(K53:K58)</f>
        <v>386862</v>
      </c>
    </row>
    <row r="60" spans="1:1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9"/>
    </row>
    <row r="61" spans="1:11" x14ac:dyDescent="0.2">
      <c r="A61" s="9" t="s">
        <v>52</v>
      </c>
      <c r="B61" s="10"/>
      <c r="C61" s="10"/>
      <c r="D61" s="10">
        <v>167</v>
      </c>
      <c r="E61" s="10">
        <v>118</v>
      </c>
      <c r="F61" s="10"/>
      <c r="G61" s="10">
        <v>1898</v>
      </c>
      <c r="H61" s="10">
        <v>1587</v>
      </c>
      <c r="I61" s="10">
        <v>1767</v>
      </c>
      <c r="J61" s="10">
        <v>2493</v>
      </c>
      <c r="K61" s="17">
        <v>2842</v>
      </c>
    </row>
    <row r="62" spans="1:11" x14ac:dyDescent="0.2">
      <c r="A62" s="14" t="s">
        <v>53</v>
      </c>
      <c r="B62" s="18"/>
      <c r="C62" s="10"/>
      <c r="D62" s="10">
        <v>112</v>
      </c>
      <c r="E62" s="10">
        <v>1348</v>
      </c>
      <c r="F62" s="10">
        <v>4488</v>
      </c>
      <c r="G62" s="10">
        <v>4278</v>
      </c>
      <c r="H62" s="10">
        <v>6380</v>
      </c>
      <c r="I62" s="10">
        <v>7900</v>
      </c>
      <c r="J62" s="10">
        <v>14168</v>
      </c>
      <c r="K62" s="17">
        <v>18180</v>
      </c>
    </row>
    <row r="63" spans="1:11" x14ac:dyDescent="0.2">
      <c r="A63" s="9" t="s">
        <v>54</v>
      </c>
      <c r="B63" s="10"/>
      <c r="C63" s="10"/>
      <c r="D63" s="10"/>
      <c r="E63" s="10">
        <v>517</v>
      </c>
      <c r="F63" s="10">
        <v>1216</v>
      </c>
      <c r="G63" s="10">
        <v>2116</v>
      </c>
      <c r="H63" s="10">
        <v>2840</v>
      </c>
      <c r="I63" s="10">
        <v>3341</v>
      </c>
      <c r="J63" s="10">
        <v>7744</v>
      </c>
      <c r="K63" s="17">
        <v>11074</v>
      </c>
    </row>
    <row r="64" spans="1:11" x14ac:dyDescent="0.2">
      <c r="A64" s="9" t="s">
        <v>55</v>
      </c>
      <c r="B64" s="10"/>
      <c r="C64" s="10"/>
      <c r="D64" s="10"/>
      <c r="E64" s="10">
        <v>4083</v>
      </c>
      <c r="F64" s="10">
        <v>8673</v>
      </c>
      <c r="G64" s="10">
        <v>10001</v>
      </c>
      <c r="H64" s="10">
        <v>15971</v>
      </c>
      <c r="I64" s="10">
        <v>26061</v>
      </c>
      <c r="J64" s="10">
        <v>37679</v>
      </c>
      <c r="K64" s="17">
        <v>43953</v>
      </c>
    </row>
    <row r="65" spans="1:11" x14ac:dyDescent="0.2">
      <c r="A65" s="9" t="s">
        <v>56</v>
      </c>
      <c r="B65" s="10"/>
      <c r="C65" s="10"/>
      <c r="D65" s="10"/>
      <c r="E65" s="10"/>
      <c r="F65" s="10"/>
      <c r="G65" s="10">
        <v>3231</v>
      </c>
      <c r="H65" s="10">
        <v>5596</v>
      </c>
      <c r="I65" s="10">
        <v>11404</v>
      </c>
      <c r="J65" s="10">
        <v>19732</v>
      </c>
      <c r="K65" s="17">
        <v>23735</v>
      </c>
    </row>
    <row r="66" spans="1:11" x14ac:dyDescent="0.2">
      <c r="A66" s="9" t="s">
        <v>57</v>
      </c>
      <c r="B66" s="10"/>
      <c r="C66" s="10"/>
      <c r="D66" s="10">
        <v>87</v>
      </c>
      <c r="E66" s="10"/>
      <c r="F66" s="10"/>
      <c r="G66" s="10">
        <v>5991</v>
      </c>
      <c r="H66" s="10">
        <v>4713</v>
      </c>
      <c r="I66" s="10">
        <v>6774</v>
      </c>
      <c r="J66" s="10">
        <v>13045</v>
      </c>
      <c r="K66" s="17">
        <v>15508</v>
      </c>
    </row>
    <row r="67" spans="1:11" x14ac:dyDescent="0.2">
      <c r="A67" s="9" t="s">
        <v>58</v>
      </c>
      <c r="B67" s="10">
        <v>627</v>
      </c>
      <c r="C67" s="10">
        <v>1370</v>
      </c>
      <c r="D67" s="10">
        <v>1116</v>
      </c>
      <c r="E67" s="10">
        <v>5719</v>
      </c>
      <c r="F67" s="10">
        <v>16180</v>
      </c>
      <c r="G67" s="10">
        <v>36586</v>
      </c>
      <c r="H67" s="10">
        <v>54952</v>
      </c>
      <c r="I67" s="10">
        <v>75576</v>
      </c>
      <c r="J67" s="10">
        <v>127140</v>
      </c>
      <c r="K67" s="10">
        <v>163745</v>
      </c>
    </row>
    <row r="68" spans="1:11" x14ac:dyDescent="0.2">
      <c r="A68" s="14" t="s">
        <v>59</v>
      </c>
      <c r="B68" s="18"/>
      <c r="C68" s="10"/>
      <c r="D68" s="10"/>
      <c r="E68" s="10">
        <v>3088</v>
      </c>
      <c r="F68" s="10">
        <v>2887</v>
      </c>
      <c r="G68" s="10">
        <v>1007</v>
      </c>
      <c r="H68" s="10">
        <v>3789</v>
      </c>
      <c r="I68" s="10">
        <v>4071</v>
      </c>
      <c r="J68" s="10">
        <v>4650</v>
      </c>
      <c r="K68" s="17">
        <v>5052</v>
      </c>
    </row>
    <row r="69" spans="1:11" x14ac:dyDescent="0.2">
      <c r="A69" s="9" t="s">
        <v>60</v>
      </c>
      <c r="B69" s="10"/>
      <c r="C69" s="10"/>
      <c r="D69" s="10"/>
      <c r="E69" s="10"/>
      <c r="F69" s="10">
        <v>676</v>
      </c>
      <c r="G69" s="10">
        <v>348</v>
      </c>
      <c r="H69" s="10">
        <v>356</v>
      </c>
      <c r="I69" s="10">
        <v>273</v>
      </c>
      <c r="J69" s="10">
        <v>295</v>
      </c>
      <c r="K69" s="17">
        <v>273</v>
      </c>
    </row>
    <row r="70" spans="1:11" x14ac:dyDescent="0.2">
      <c r="A70" s="9" t="s">
        <v>61</v>
      </c>
      <c r="B70" s="10"/>
      <c r="C70" s="10">
        <v>243</v>
      </c>
      <c r="D70" s="10">
        <v>471</v>
      </c>
      <c r="E70" s="10">
        <v>515</v>
      </c>
      <c r="F70" s="10">
        <v>2169</v>
      </c>
      <c r="G70" s="10">
        <v>4856</v>
      </c>
      <c r="H70" s="10">
        <v>12618</v>
      </c>
      <c r="I70" s="10">
        <v>18908</v>
      </c>
      <c r="J70" s="10">
        <v>45435</v>
      </c>
      <c r="K70" s="17">
        <v>57147</v>
      </c>
    </row>
    <row r="71" spans="1:11" x14ac:dyDescent="0.2">
      <c r="A71" s="7" t="s">
        <v>62</v>
      </c>
      <c r="B71" s="16">
        <f t="shared" ref="B71:J71" si="5">SUM(B61:B70)</f>
        <v>627</v>
      </c>
      <c r="C71" s="16">
        <f t="shared" si="5"/>
        <v>1613</v>
      </c>
      <c r="D71" s="16">
        <f t="shared" si="5"/>
        <v>1953</v>
      </c>
      <c r="E71" s="16">
        <f t="shared" si="5"/>
        <v>15388</v>
      </c>
      <c r="F71" s="16">
        <f t="shared" si="5"/>
        <v>36289</v>
      </c>
      <c r="G71" s="16">
        <f t="shared" si="5"/>
        <v>70312</v>
      </c>
      <c r="H71" s="16">
        <f t="shared" si="5"/>
        <v>108802</v>
      </c>
      <c r="I71" s="16">
        <f t="shared" si="5"/>
        <v>156075</v>
      </c>
      <c r="J71" s="16">
        <f t="shared" si="5"/>
        <v>272381</v>
      </c>
      <c r="K71" s="16">
        <f>SUM(K61:K70)</f>
        <v>341509</v>
      </c>
    </row>
    <row r="72" spans="1:1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9"/>
    </row>
    <row r="73" spans="1:11" x14ac:dyDescent="0.2">
      <c r="A73" s="9" t="s">
        <v>63</v>
      </c>
      <c r="B73" s="10">
        <v>21379</v>
      </c>
      <c r="C73" s="10">
        <v>30123</v>
      </c>
      <c r="D73" s="10">
        <v>39112</v>
      </c>
      <c r="E73" s="10">
        <v>62053</v>
      </c>
      <c r="F73" s="10">
        <v>111820</v>
      </c>
      <c r="G73" s="10">
        <v>168938</v>
      </c>
      <c r="H73" s="10">
        <v>215441</v>
      </c>
      <c r="I73" s="10">
        <v>241464</v>
      </c>
      <c r="J73" s="10">
        <v>309672</v>
      </c>
      <c r="K73" s="17">
        <v>288054</v>
      </c>
    </row>
    <row r="74" spans="1:11" x14ac:dyDescent="0.2">
      <c r="A74" s="9" t="s">
        <v>64</v>
      </c>
      <c r="B74" s="10">
        <v>6630</v>
      </c>
      <c r="C74" s="10">
        <v>5550</v>
      </c>
      <c r="D74" s="10">
        <v>6522</v>
      </c>
      <c r="E74" s="10">
        <v>5113</v>
      </c>
      <c r="F74" s="10">
        <v>7141</v>
      </c>
      <c r="G74" s="10">
        <v>14250</v>
      </c>
      <c r="H74" s="10">
        <v>25026</v>
      </c>
      <c r="I74" s="10">
        <v>33101</v>
      </c>
      <c r="J74" s="10">
        <v>52372</v>
      </c>
      <c r="K74" s="17">
        <v>56509</v>
      </c>
    </row>
    <row r="75" spans="1:11" x14ac:dyDescent="0.2">
      <c r="A75" s="9" t="s">
        <v>65</v>
      </c>
      <c r="B75" s="10">
        <v>5249</v>
      </c>
      <c r="C75" s="10">
        <v>4720</v>
      </c>
      <c r="D75" s="10">
        <v>5641</v>
      </c>
      <c r="E75" s="10">
        <v>6728</v>
      </c>
      <c r="F75" s="10">
        <v>15614</v>
      </c>
      <c r="G75" s="10">
        <v>33845</v>
      </c>
      <c r="H75" s="10">
        <v>74272</v>
      </c>
      <c r="I75" s="10">
        <v>108824</v>
      </c>
      <c r="J75" s="10">
        <v>193478</v>
      </c>
      <c r="K75" s="17">
        <v>208411</v>
      </c>
    </row>
    <row r="76" spans="1:11" x14ac:dyDescent="0.2">
      <c r="A76" s="9" t="s">
        <v>66</v>
      </c>
      <c r="B76" s="10"/>
      <c r="C76" s="10">
        <v>1114</v>
      </c>
      <c r="D76" s="10">
        <v>3793</v>
      </c>
      <c r="E76" s="10">
        <v>4083</v>
      </c>
      <c r="F76" s="10">
        <v>4890</v>
      </c>
      <c r="G76" s="10">
        <v>7840</v>
      </c>
      <c r="H76" s="10">
        <v>20091</v>
      </c>
      <c r="I76" s="10">
        <v>30588</v>
      </c>
      <c r="J76" s="10">
        <v>35413</v>
      </c>
      <c r="K76" s="10">
        <v>42365</v>
      </c>
    </row>
    <row r="77" spans="1:11" x14ac:dyDescent="0.2">
      <c r="A77" s="9" t="s">
        <v>67</v>
      </c>
      <c r="B77" s="10"/>
      <c r="C77" s="10">
        <v>4704</v>
      </c>
      <c r="D77" s="10">
        <v>5814</v>
      </c>
      <c r="E77" s="10">
        <v>7925</v>
      </c>
      <c r="F77" s="10">
        <v>7736</v>
      </c>
      <c r="G77" s="10">
        <v>8938</v>
      </c>
      <c r="H77" s="10">
        <v>10733</v>
      </c>
      <c r="I77" s="10">
        <v>12584</v>
      </c>
      <c r="J77" s="10">
        <v>21666</v>
      </c>
      <c r="K77" s="10">
        <v>26294</v>
      </c>
    </row>
    <row r="78" spans="1:11" x14ac:dyDescent="0.2">
      <c r="A78" s="9" t="s">
        <v>68</v>
      </c>
      <c r="B78" s="10"/>
      <c r="C78" s="10"/>
      <c r="D78" s="10">
        <v>3341</v>
      </c>
      <c r="E78" s="10">
        <v>6496</v>
      </c>
      <c r="F78" s="10">
        <v>21093</v>
      </c>
      <c r="G78" s="10">
        <v>44110</v>
      </c>
      <c r="H78" s="10">
        <v>61607</v>
      </c>
      <c r="I78" s="10">
        <v>79931</v>
      </c>
      <c r="J78" s="10">
        <v>117532</v>
      </c>
      <c r="K78" s="10">
        <v>115084</v>
      </c>
    </row>
    <row r="79" spans="1:11" x14ac:dyDescent="0.2">
      <c r="A79" s="9" t="s">
        <v>69</v>
      </c>
      <c r="B79" s="10"/>
      <c r="C79" s="10"/>
      <c r="D79" s="10"/>
      <c r="E79" s="10">
        <v>3785</v>
      </c>
      <c r="F79" s="10">
        <v>5812</v>
      </c>
      <c r="G79" s="10">
        <v>9026</v>
      </c>
      <c r="H79" s="10">
        <v>14499</v>
      </c>
      <c r="I79" s="10">
        <v>19605</v>
      </c>
      <c r="J79" s="10">
        <v>34507</v>
      </c>
      <c r="K79" s="10">
        <v>49123</v>
      </c>
    </row>
    <row r="80" spans="1:11" x14ac:dyDescent="0.2">
      <c r="A80" s="9" t="s">
        <v>70</v>
      </c>
      <c r="B80" s="10"/>
      <c r="C80" s="10"/>
      <c r="D80" s="10"/>
      <c r="E80" s="10">
        <v>2571</v>
      </c>
      <c r="F80" s="10">
        <v>3920</v>
      </c>
      <c r="G80" s="10">
        <v>10848</v>
      </c>
      <c r="H80" s="10">
        <v>23013</v>
      </c>
      <c r="I80" s="10">
        <v>31390</v>
      </c>
      <c r="J80" s="10">
        <v>70297</v>
      </c>
      <c r="K80" s="10">
        <v>77603</v>
      </c>
    </row>
    <row r="81" spans="1:11" x14ac:dyDescent="0.2">
      <c r="A81" s="9" t="s">
        <v>71</v>
      </c>
      <c r="B81" s="10"/>
      <c r="C81" s="10"/>
      <c r="D81" s="10"/>
      <c r="E81" s="10">
        <v>4161</v>
      </c>
      <c r="F81" s="10">
        <v>6124</v>
      </c>
      <c r="G81" s="10">
        <v>10615</v>
      </c>
      <c r="H81" s="10">
        <v>16336</v>
      </c>
      <c r="I81" s="10">
        <v>24514</v>
      </c>
      <c r="J81" s="10">
        <v>55585</v>
      </c>
      <c r="K81" s="10">
        <v>60486</v>
      </c>
    </row>
    <row r="82" spans="1:11" x14ac:dyDescent="0.2">
      <c r="A82" s="9" t="s">
        <v>72</v>
      </c>
      <c r="B82" s="10"/>
      <c r="C82" s="10"/>
      <c r="D82" s="10"/>
      <c r="E82" s="10">
        <v>4579</v>
      </c>
      <c r="F82" s="10">
        <v>10594</v>
      </c>
      <c r="G82" s="10">
        <v>23946</v>
      </c>
      <c r="H82" s="10">
        <v>35602</v>
      </c>
      <c r="I82" s="10">
        <v>57693</v>
      </c>
      <c r="J82" s="10">
        <v>72074</v>
      </c>
      <c r="K82" s="10">
        <v>64842</v>
      </c>
    </row>
    <row r="83" spans="1:11" x14ac:dyDescent="0.2">
      <c r="A83" s="9" t="s">
        <v>73</v>
      </c>
      <c r="B83" s="10"/>
      <c r="C83" s="10"/>
      <c r="D83" s="10"/>
      <c r="E83" s="10">
        <v>2778</v>
      </c>
      <c r="F83" s="10">
        <v>5727</v>
      </c>
      <c r="G83" s="10">
        <v>11642</v>
      </c>
      <c r="H83" s="10">
        <v>19548</v>
      </c>
      <c r="I83" s="10">
        <v>33038</v>
      </c>
      <c r="J83" s="10">
        <v>50419</v>
      </c>
      <c r="K83" s="10">
        <v>56919</v>
      </c>
    </row>
    <row r="84" spans="1:11" x14ac:dyDescent="0.2">
      <c r="A84" s="9" t="s">
        <v>74</v>
      </c>
      <c r="B84" s="10"/>
      <c r="C84" s="10"/>
      <c r="D84" s="10"/>
      <c r="E84" s="10">
        <v>3676</v>
      </c>
      <c r="F84" s="10">
        <v>9916</v>
      </c>
      <c r="G84" s="10">
        <v>24043</v>
      </c>
      <c r="H84" s="10">
        <v>33633</v>
      </c>
      <c r="I84" s="10">
        <v>39065</v>
      </c>
      <c r="J84" s="10">
        <v>50433</v>
      </c>
      <c r="K84" s="10">
        <v>49132</v>
      </c>
    </row>
    <row r="85" spans="1:11" x14ac:dyDescent="0.2">
      <c r="A85" s="9" t="s">
        <v>75</v>
      </c>
      <c r="B85" s="10"/>
      <c r="C85" s="10"/>
      <c r="D85" s="10"/>
      <c r="E85" s="10"/>
      <c r="F85" s="10">
        <v>4497</v>
      </c>
      <c r="G85" s="10">
        <v>9491</v>
      </c>
      <c r="H85" s="10">
        <v>15591</v>
      </c>
      <c r="I85" s="10">
        <v>31954</v>
      </c>
      <c r="J85" s="10">
        <v>60889</v>
      </c>
      <c r="K85" s="10">
        <v>65206</v>
      </c>
    </row>
    <row r="86" spans="1:11" x14ac:dyDescent="0.2">
      <c r="A86" s="9" t="s">
        <v>76</v>
      </c>
      <c r="B86" s="10">
        <v>16780</v>
      </c>
      <c r="C86" s="10">
        <v>20398</v>
      </c>
      <c r="D86" s="10">
        <v>25898</v>
      </c>
      <c r="E86" s="10">
        <v>26909</v>
      </c>
      <c r="F86" s="10">
        <v>30763</v>
      </c>
      <c r="G86" s="10">
        <v>46722</v>
      </c>
      <c r="H86" s="10">
        <v>65310</v>
      </c>
      <c r="I86" s="10">
        <v>87125</v>
      </c>
      <c r="J86" s="10">
        <v>132057</v>
      </c>
      <c r="K86" s="10">
        <v>147898</v>
      </c>
    </row>
    <row r="87" spans="1:11" x14ac:dyDescent="0.2">
      <c r="A87" s="9" t="s">
        <v>77</v>
      </c>
      <c r="B87" s="10">
        <v>2575</v>
      </c>
      <c r="C87" s="10">
        <v>3931</v>
      </c>
      <c r="D87" s="10">
        <v>4320</v>
      </c>
      <c r="E87" s="10">
        <v>7900</v>
      </c>
      <c r="F87" s="10">
        <v>11426</v>
      </c>
      <c r="G87" s="10">
        <v>18389</v>
      </c>
      <c r="H87" s="10">
        <v>22281</v>
      </c>
      <c r="I87" s="10">
        <v>27823</v>
      </c>
      <c r="J87" s="10">
        <v>52393</v>
      </c>
      <c r="K87" s="10">
        <v>57743</v>
      </c>
    </row>
    <row r="88" spans="1:11" x14ac:dyDescent="0.2">
      <c r="A88" s="9" t="s">
        <v>78</v>
      </c>
      <c r="B88" s="10">
        <v>2046</v>
      </c>
      <c r="C88" s="10">
        <v>2916</v>
      </c>
      <c r="D88" s="10">
        <v>4256</v>
      </c>
      <c r="E88" s="10">
        <v>4972</v>
      </c>
      <c r="F88" s="10">
        <v>7789</v>
      </c>
      <c r="G88" s="10">
        <v>14074</v>
      </c>
      <c r="H88" s="10">
        <v>23352</v>
      </c>
      <c r="I88" s="10">
        <v>41005</v>
      </c>
      <c r="J88" s="10">
        <v>80279</v>
      </c>
      <c r="K88" s="10">
        <v>99399</v>
      </c>
    </row>
    <row r="89" spans="1:11" x14ac:dyDescent="0.2">
      <c r="A89" s="9" t="s">
        <v>79</v>
      </c>
      <c r="B89" s="10"/>
      <c r="C89" s="10"/>
      <c r="D89" s="10"/>
      <c r="E89" s="10">
        <v>3568</v>
      </c>
      <c r="F89" s="10">
        <v>4597</v>
      </c>
      <c r="G89" s="10">
        <v>6465</v>
      </c>
      <c r="H89" s="10">
        <v>7484</v>
      </c>
      <c r="I89" s="10">
        <v>8338</v>
      </c>
      <c r="J89" s="10">
        <v>12290</v>
      </c>
      <c r="K89" s="10">
        <v>14312</v>
      </c>
    </row>
    <row r="90" spans="1:11" x14ac:dyDescent="0.2">
      <c r="A90" s="9" t="s">
        <v>80</v>
      </c>
      <c r="B90" s="10"/>
      <c r="C90" s="10"/>
      <c r="D90" s="10"/>
      <c r="E90" s="10">
        <v>5143</v>
      </c>
      <c r="F90" s="10">
        <v>7568</v>
      </c>
      <c r="G90" s="10">
        <v>12035</v>
      </c>
      <c r="H90" s="10">
        <v>17517</v>
      </c>
      <c r="I90" s="10">
        <v>24145</v>
      </c>
      <c r="J90" s="10">
        <v>39032</v>
      </c>
      <c r="K90" s="10">
        <v>45473</v>
      </c>
    </row>
    <row r="91" spans="1:11" x14ac:dyDescent="0.2">
      <c r="A91" s="9" t="s">
        <v>81</v>
      </c>
      <c r="B91" s="10"/>
      <c r="C91" s="10"/>
      <c r="D91" s="10"/>
      <c r="E91" s="10"/>
      <c r="F91" s="10">
        <v>6385</v>
      </c>
      <c r="G91" s="10">
        <v>9689</v>
      </c>
      <c r="H91" s="10">
        <v>14030</v>
      </c>
      <c r="I91" s="10">
        <v>20807</v>
      </c>
      <c r="J91" s="10">
        <v>33788</v>
      </c>
      <c r="K91" s="10">
        <v>41793</v>
      </c>
    </row>
    <row r="92" spans="1:11" x14ac:dyDescent="0.2">
      <c r="A92" s="9" t="s">
        <v>82</v>
      </c>
      <c r="B92" s="10">
        <v>14073</v>
      </c>
      <c r="C92" s="10">
        <v>16209</v>
      </c>
      <c r="D92" s="10">
        <v>16009</v>
      </c>
      <c r="E92" s="10">
        <v>12152</v>
      </c>
      <c r="F92" s="10">
        <v>17729</v>
      </c>
      <c r="G92" s="10">
        <v>26063</v>
      </c>
      <c r="H92" s="10">
        <v>36487</v>
      </c>
      <c r="I92" s="10">
        <v>54896</v>
      </c>
      <c r="J92" s="10">
        <v>103894</v>
      </c>
      <c r="K92" s="10">
        <v>123616</v>
      </c>
    </row>
    <row r="93" spans="1:11" x14ac:dyDescent="0.2">
      <c r="A93" s="9" t="s">
        <v>83</v>
      </c>
      <c r="B93" s="10"/>
      <c r="C93" s="10">
        <v>4254</v>
      </c>
      <c r="D93" s="10">
        <v>5118</v>
      </c>
      <c r="E93" s="10">
        <v>6089</v>
      </c>
      <c r="F93" s="10">
        <v>7346</v>
      </c>
      <c r="G93" s="10">
        <v>11348</v>
      </c>
      <c r="H93" s="10">
        <v>17423</v>
      </c>
      <c r="I93" s="10">
        <v>23985</v>
      </c>
      <c r="J93" s="10">
        <v>34748</v>
      </c>
      <c r="K93" s="10">
        <v>40072</v>
      </c>
    </row>
    <row r="94" spans="1:11" x14ac:dyDescent="0.2">
      <c r="A94" s="9" t="s">
        <v>84</v>
      </c>
      <c r="B94" s="10">
        <v>3718</v>
      </c>
      <c r="C94" s="10">
        <v>2663</v>
      </c>
      <c r="D94" s="10">
        <v>2964</v>
      </c>
      <c r="E94" s="10">
        <v>3482</v>
      </c>
      <c r="F94" s="10">
        <v>5263</v>
      </c>
      <c r="G94" s="10">
        <v>8504</v>
      </c>
      <c r="H94" s="10">
        <v>12864</v>
      </c>
      <c r="I94" s="10">
        <v>18933</v>
      </c>
      <c r="J94" s="10">
        <v>32440</v>
      </c>
      <c r="K94" s="10">
        <v>40660</v>
      </c>
    </row>
    <row r="95" spans="1:11" x14ac:dyDescent="0.2">
      <c r="A95" s="9" t="s">
        <v>85</v>
      </c>
      <c r="B95" s="10"/>
      <c r="C95" s="10">
        <v>2449</v>
      </c>
      <c r="D95" s="10">
        <v>2845</v>
      </c>
      <c r="E95" s="10">
        <v>3997</v>
      </c>
      <c r="F95" s="10">
        <v>5044</v>
      </c>
      <c r="G95" s="10">
        <v>8127</v>
      </c>
      <c r="H95" s="10">
        <v>10738</v>
      </c>
      <c r="I95" s="10">
        <v>16643</v>
      </c>
      <c r="J95" s="10">
        <v>29181</v>
      </c>
      <c r="K95" s="10">
        <v>36243</v>
      </c>
    </row>
    <row r="96" spans="1:11" x14ac:dyDescent="0.2">
      <c r="A96" s="9" t="s">
        <v>86</v>
      </c>
      <c r="B96" s="10"/>
      <c r="C96" s="10"/>
      <c r="D96" s="10">
        <v>4204</v>
      </c>
      <c r="E96" s="10">
        <v>4163</v>
      </c>
      <c r="F96" s="10">
        <v>5254</v>
      </c>
      <c r="G96" s="10">
        <v>9069</v>
      </c>
      <c r="H96" s="10">
        <v>16013</v>
      </c>
      <c r="I96" s="10">
        <v>22871</v>
      </c>
      <c r="J96" s="10">
        <v>37293</v>
      </c>
      <c r="K96" s="10">
        <v>45965</v>
      </c>
    </row>
    <row r="97" spans="1:11" x14ac:dyDescent="0.2">
      <c r="A97" s="9" t="s">
        <v>87</v>
      </c>
      <c r="B97" s="10"/>
      <c r="C97" s="10"/>
      <c r="D97" s="10"/>
      <c r="E97" s="10">
        <v>2744</v>
      </c>
      <c r="F97" s="10">
        <v>2849</v>
      </c>
      <c r="G97" s="10">
        <v>4061</v>
      </c>
      <c r="H97" s="10">
        <v>5979</v>
      </c>
      <c r="I97" s="10">
        <v>8528</v>
      </c>
      <c r="J97" s="10">
        <v>16056</v>
      </c>
      <c r="K97" s="10">
        <v>20633</v>
      </c>
    </row>
    <row r="98" spans="1:11" x14ac:dyDescent="0.2">
      <c r="A98" s="9" t="s">
        <v>88</v>
      </c>
      <c r="B98" s="10"/>
      <c r="C98" s="10"/>
      <c r="D98" s="10"/>
      <c r="E98" s="10">
        <v>2782</v>
      </c>
      <c r="F98" s="10">
        <v>3226</v>
      </c>
      <c r="G98" s="10">
        <v>4781</v>
      </c>
      <c r="H98" s="10">
        <v>8538</v>
      </c>
      <c r="I98" s="10">
        <v>11993</v>
      </c>
      <c r="J98" s="10">
        <v>19834</v>
      </c>
      <c r="K98" s="10">
        <v>21633</v>
      </c>
    </row>
    <row r="99" spans="1:11" x14ac:dyDescent="0.2">
      <c r="A99" s="9" t="s">
        <v>89</v>
      </c>
      <c r="B99" s="10"/>
      <c r="C99" s="10"/>
      <c r="D99" s="10"/>
      <c r="E99" s="10">
        <v>2483</v>
      </c>
      <c r="F99" s="10">
        <v>2880</v>
      </c>
      <c r="G99" s="10">
        <v>4162</v>
      </c>
      <c r="H99" s="10">
        <v>6524</v>
      </c>
      <c r="I99" s="10">
        <v>9015</v>
      </c>
      <c r="J99" s="10">
        <v>15038</v>
      </c>
      <c r="K99" s="10">
        <v>20037</v>
      </c>
    </row>
    <row r="100" spans="1:11" x14ac:dyDescent="0.2">
      <c r="A100" s="9" t="s">
        <v>90</v>
      </c>
      <c r="B100" s="10"/>
      <c r="C100" s="10"/>
      <c r="D100" s="10"/>
      <c r="E100" s="10"/>
      <c r="F100" s="10"/>
      <c r="G100" s="10">
        <v>4092</v>
      </c>
      <c r="H100" s="10">
        <v>6660</v>
      </c>
      <c r="I100" s="10">
        <v>11802</v>
      </c>
      <c r="J100" s="10">
        <v>20813</v>
      </c>
      <c r="K100" s="10">
        <v>27671</v>
      </c>
    </row>
    <row r="101" spans="1:11" x14ac:dyDescent="0.2">
      <c r="A101" s="9" t="s">
        <v>91</v>
      </c>
      <c r="B101" s="10">
        <v>11521</v>
      </c>
      <c r="C101" s="10">
        <v>15247</v>
      </c>
      <c r="D101" s="10">
        <v>19133</v>
      </c>
      <c r="E101" s="10">
        <v>25538</v>
      </c>
      <c r="F101" s="10">
        <v>37376</v>
      </c>
      <c r="G101" s="10">
        <v>62500</v>
      </c>
      <c r="H101" s="10">
        <v>94738</v>
      </c>
      <c r="I101" s="10">
        <v>125705</v>
      </c>
      <c r="J101" s="10">
        <v>220360</v>
      </c>
      <c r="K101" s="10">
        <v>252044</v>
      </c>
    </row>
    <row r="102" spans="1:11" x14ac:dyDescent="0.2">
      <c r="A102" s="9" t="s">
        <v>92</v>
      </c>
      <c r="B102" s="10">
        <v>5111</v>
      </c>
      <c r="C102" s="10">
        <v>6145</v>
      </c>
      <c r="D102" s="10">
        <v>8710</v>
      </c>
      <c r="E102" s="10">
        <v>11530</v>
      </c>
      <c r="F102" s="10">
        <v>13682</v>
      </c>
      <c r="G102" s="10">
        <v>22584</v>
      </c>
      <c r="H102" s="10">
        <v>28966</v>
      </c>
      <c r="I102" s="10">
        <v>35020</v>
      </c>
      <c r="J102" s="10">
        <v>57375</v>
      </c>
      <c r="K102" s="10">
        <v>65824</v>
      </c>
    </row>
    <row r="103" spans="1:11" x14ac:dyDescent="0.2">
      <c r="A103" s="9" t="s">
        <v>93</v>
      </c>
      <c r="B103" s="10">
        <v>5045</v>
      </c>
      <c r="C103" s="10">
        <v>10111</v>
      </c>
      <c r="D103" s="10">
        <v>9928</v>
      </c>
      <c r="E103" s="10">
        <v>13805</v>
      </c>
      <c r="F103" s="10">
        <v>15463</v>
      </c>
      <c r="G103" s="10">
        <v>25925</v>
      </c>
      <c r="H103" s="10">
        <v>33155</v>
      </c>
      <c r="I103" s="10">
        <v>39963</v>
      </c>
      <c r="J103" s="10">
        <v>53807</v>
      </c>
      <c r="K103" s="10">
        <v>62386</v>
      </c>
    </row>
    <row r="104" spans="1:11" x14ac:dyDescent="0.2">
      <c r="A104" s="9" t="s">
        <v>94</v>
      </c>
      <c r="B104" s="10"/>
      <c r="C104" s="10">
        <v>4256</v>
      </c>
      <c r="D104" s="10">
        <v>5731</v>
      </c>
      <c r="E104" s="10">
        <v>7910</v>
      </c>
      <c r="F104" s="10">
        <v>10839</v>
      </c>
      <c r="G104" s="10">
        <v>16414</v>
      </c>
      <c r="H104" s="10">
        <v>19721</v>
      </c>
      <c r="I104" s="10">
        <v>23588</v>
      </c>
      <c r="J104" s="10">
        <v>37602</v>
      </c>
      <c r="K104" s="10">
        <v>42713</v>
      </c>
    </row>
    <row r="105" spans="1:11" x14ac:dyDescent="0.2">
      <c r="A105" s="9" t="s">
        <v>95</v>
      </c>
      <c r="B105" s="10">
        <v>3185</v>
      </c>
      <c r="C105" s="10">
        <v>5551</v>
      </c>
      <c r="D105" s="10">
        <v>6208</v>
      </c>
      <c r="E105" s="10">
        <v>7631</v>
      </c>
      <c r="F105" s="10">
        <v>9313</v>
      </c>
      <c r="G105" s="10">
        <v>11018</v>
      </c>
      <c r="H105" s="10">
        <v>12610</v>
      </c>
      <c r="I105" s="10">
        <v>15011</v>
      </c>
      <c r="J105" s="10">
        <v>22479</v>
      </c>
      <c r="K105" s="10">
        <v>25460</v>
      </c>
    </row>
    <row r="106" spans="1:11" x14ac:dyDescent="0.2">
      <c r="A106" s="9" t="s">
        <v>96</v>
      </c>
      <c r="B106" s="10"/>
      <c r="C106" s="10"/>
      <c r="D106" s="10">
        <v>2770</v>
      </c>
      <c r="E106" s="10">
        <v>6683</v>
      </c>
      <c r="F106" s="10">
        <v>7934</v>
      </c>
      <c r="G106" s="10">
        <v>12283</v>
      </c>
      <c r="H106" s="10">
        <v>14495</v>
      </c>
      <c r="I106" s="10">
        <v>17815</v>
      </c>
      <c r="J106" s="10">
        <v>29766</v>
      </c>
      <c r="K106" s="10">
        <v>34716</v>
      </c>
    </row>
    <row r="107" spans="1:11" x14ac:dyDescent="0.2">
      <c r="A107" s="9" t="s">
        <v>97</v>
      </c>
      <c r="B107" s="10"/>
      <c r="C107" s="10"/>
      <c r="D107" s="10"/>
      <c r="E107" s="10">
        <v>3570</v>
      </c>
      <c r="F107" s="10">
        <v>5135</v>
      </c>
      <c r="G107" s="10">
        <v>8179</v>
      </c>
      <c r="H107" s="10">
        <v>10191</v>
      </c>
      <c r="I107" s="10">
        <v>13939</v>
      </c>
      <c r="J107" s="10">
        <v>24764</v>
      </c>
      <c r="K107" s="10">
        <v>29199</v>
      </c>
    </row>
    <row r="108" spans="1:11" x14ac:dyDescent="0.2">
      <c r="A108" s="14" t="s">
        <v>98</v>
      </c>
      <c r="B108" s="18"/>
      <c r="C108" s="10"/>
      <c r="D108" s="10"/>
      <c r="E108" s="10"/>
      <c r="F108" s="10"/>
      <c r="G108" s="10"/>
      <c r="H108" s="10"/>
      <c r="I108" s="10"/>
      <c r="J108" s="10">
        <v>6195</v>
      </c>
      <c r="K108" s="10">
        <v>7153</v>
      </c>
    </row>
    <row r="109" spans="1:11" x14ac:dyDescent="0.2">
      <c r="A109" s="9" t="s">
        <v>99</v>
      </c>
      <c r="B109" s="10"/>
      <c r="C109" s="10"/>
      <c r="D109" s="10"/>
      <c r="E109" s="10"/>
      <c r="F109" s="10">
        <v>4313</v>
      </c>
      <c r="G109" s="10">
        <v>6546</v>
      </c>
      <c r="H109" s="10">
        <v>8707</v>
      </c>
      <c r="I109" s="10">
        <v>10716</v>
      </c>
      <c r="J109" s="10">
        <v>15944</v>
      </c>
      <c r="K109" s="10">
        <v>17812</v>
      </c>
    </row>
    <row r="110" spans="1:11" x14ac:dyDescent="0.2">
      <c r="A110" s="7" t="s">
        <v>100</v>
      </c>
      <c r="B110" s="16">
        <f t="shared" ref="B110:J110" si="6">SUM(B73:B109)</f>
        <v>97312</v>
      </c>
      <c r="C110" s="16">
        <f t="shared" si="6"/>
        <v>140341</v>
      </c>
      <c r="D110" s="16">
        <f t="shared" si="6"/>
        <v>182317</v>
      </c>
      <c r="E110" s="16">
        <f t="shared" si="6"/>
        <v>276999</v>
      </c>
      <c r="F110" s="16">
        <f t="shared" si="6"/>
        <v>437058</v>
      </c>
      <c r="G110" s="16">
        <f t="shared" si="6"/>
        <v>730562</v>
      </c>
      <c r="H110" s="16">
        <f t="shared" si="6"/>
        <v>1059175</v>
      </c>
      <c r="I110" s="16">
        <f t="shared" si="6"/>
        <v>1413417</v>
      </c>
      <c r="J110" s="16">
        <f t="shared" si="6"/>
        <v>2251765</v>
      </c>
      <c r="K110" s="16">
        <f>SUM(K73:K109)</f>
        <v>2480483</v>
      </c>
    </row>
    <row r="111" spans="1:1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9"/>
    </row>
    <row r="112" spans="1:11" x14ac:dyDescent="0.2">
      <c r="A112" s="7" t="s">
        <v>44</v>
      </c>
      <c r="B112" s="8">
        <f>+B51</f>
        <v>5066</v>
      </c>
      <c r="C112" s="8">
        <f t="shared" ref="C112:K112" si="7">+C51</f>
        <v>12360</v>
      </c>
      <c r="D112" s="8">
        <f t="shared" si="7"/>
        <v>14659</v>
      </c>
      <c r="E112" s="8">
        <f t="shared" si="7"/>
        <v>52993</v>
      </c>
      <c r="F112" s="8">
        <f t="shared" si="7"/>
        <v>73568</v>
      </c>
      <c r="G112" s="8">
        <f t="shared" si="7"/>
        <v>107432</v>
      </c>
      <c r="H112" s="8">
        <f t="shared" si="7"/>
        <v>120210</v>
      </c>
      <c r="I112" s="8">
        <f t="shared" si="7"/>
        <v>131191</v>
      </c>
      <c r="J112" s="8">
        <f t="shared" si="7"/>
        <v>176905</v>
      </c>
      <c r="K112" s="8">
        <f t="shared" si="7"/>
        <v>188453</v>
      </c>
    </row>
    <row r="113" spans="1:11" x14ac:dyDescent="0.2">
      <c r="A113" s="7" t="s">
        <v>18</v>
      </c>
      <c r="B113" s="8">
        <f>+B22</f>
        <v>10431</v>
      </c>
      <c r="C113" s="8">
        <f t="shared" ref="C113:D113" si="8">+C22</f>
        <v>15319</v>
      </c>
      <c r="D113" s="8">
        <f t="shared" si="8"/>
        <v>20552</v>
      </c>
      <c r="E113" s="8">
        <f>+E22</f>
        <v>54466</v>
      </c>
      <c r="F113" s="8">
        <f>+F22</f>
        <v>96608</v>
      </c>
      <c r="G113" s="8">
        <f>+G22</f>
        <v>158266</v>
      </c>
      <c r="H113" s="8">
        <f>+H22</f>
        <v>197904</v>
      </c>
      <c r="I113" s="8">
        <f>+I22</f>
        <v>212595</v>
      </c>
      <c r="J113" s="8">
        <f>+J22</f>
        <v>283408</v>
      </c>
      <c r="K113" s="8">
        <f>+K22</f>
        <v>350635</v>
      </c>
    </row>
    <row r="114" spans="1:11" x14ac:dyDescent="0.2">
      <c r="A114" s="7" t="s">
        <v>28</v>
      </c>
      <c r="B114" s="8">
        <f>+B33</f>
        <v>1682</v>
      </c>
      <c r="C114" s="8">
        <f t="shared" ref="C114:K114" si="9">+C33</f>
        <v>9516</v>
      </c>
      <c r="D114" s="8">
        <f t="shared" si="9"/>
        <v>14647</v>
      </c>
      <c r="E114" s="8">
        <f t="shared" si="9"/>
        <v>33103</v>
      </c>
      <c r="F114" s="8">
        <f t="shared" si="9"/>
        <v>65943</v>
      </c>
      <c r="G114" s="8">
        <f t="shared" si="9"/>
        <v>87591</v>
      </c>
      <c r="H114" s="8">
        <f t="shared" si="9"/>
        <v>107954</v>
      </c>
      <c r="I114" s="8">
        <f t="shared" si="9"/>
        <v>121031</v>
      </c>
      <c r="J114" s="8">
        <f t="shared" si="9"/>
        <v>187059</v>
      </c>
      <c r="K114" s="8">
        <f t="shared" si="9"/>
        <v>225125</v>
      </c>
    </row>
    <row r="115" spans="1:11" x14ac:dyDescent="0.2">
      <c r="A115" s="7" t="s">
        <v>35</v>
      </c>
      <c r="B115" s="8">
        <f>+B41</f>
        <v>931</v>
      </c>
      <c r="C115" s="8">
        <f t="shared" ref="C115:K115" si="10">+C41</f>
        <v>1302</v>
      </c>
      <c r="D115" s="8">
        <f t="shared" si="10"/>
        <v>1789</v>
      </c>
      <c r="E115" s="8">
        <f t="shared" si="10"/>
        <v>6838</v>
      </c>
      <c r="F115" s="8">
        <f t="shared" si="10"/>
        <v>48936</v>
      </c>
      <c r="G115" s="8">
        <f t="shared" si="10"/>
        <v>111402</v>
      </c>
      <c r="H115" s="8">
        <f t="shared" si="10"/>
        <v>174287</v>
      </c>
      <c r="I115" s="8">
        <f t="shared" si="10"/>
        <v>225439</v>
      </c>
      <c r="J115" s="8">
        <f t="shared" si="10"/>
        <v>299366</v>
      </c>
      <c r="K115" s="8">
        <f t="shared" si="10"/>
        <v>328645</v>
      </c>
    </row>
    <row r="116" spans="1:11" x14ac:dyDescent="0.2">
      <c r="A116" s="7" t="s">
        <v>51</v>
      </c>
      <c r="B116" s="8">
        <f>+B59</f>
        <v>0</v>
      </c>
      <c r="C116" s="8">
        <f t="shared" ref="C116:K116" si="11">+C59</f>
        <v>1858</v>
      </c>
      <c r="D116" s="8">
        <f t="shared" si="11"/>
        <v>7484</v>
      </c>
      <c r="E116" s="8">
        <f t="shared" si="11"/>
        <v>32278</v>
      </c>
      <c r="F116" s="8">
        <f t="shared" si="11"/>
        <v>41360</v>
      </c>
      <c r="G116" s="8">
        <f t="shared" si="11"/>
        <v>68385</v>
      </c>
      <c r="H116" s="8">
        <f t="shared" si="11"/>
        <v>115143</v>
      </c>
      <c r="I116" s="8">
        <f t="shared" si="11"/>
        <v>168076</v>
      </c>
      <c r="J116" s="8">
        <f t="shared" si="11"/>
        <v>339295</v>
      </c>
      <c r="K116" s="8">
        <f t="shared" si="11"/>
        <v>386862</v>
      </c>
    </row>
    <row r="117" spans="1:11" x14ac:dyDescent="0.2">
      <c r="A117" s="7" t="s">
        <v>62</v>
      </c>
      <c r="B117" s="8">
        <f>+B71</f>
        <v>627</v>
      </c>
      <c r="C117" s="8">
        <f t="shared" ref="C117:K117" si="12">+C71</f>
        <v>1613</v>
      </c>
      <c r="D117" s="8">
        <f t="shared" si="12"/>
        <v>1953</v>
      </c>
      <c r="E117" s="8">
        <f t="shared" si="12"/>
        <v>15388</v>
      </c>
      <c r="F117" s="8">
        <f t="shared" si="12"/>
        <v>36289</v>
      </c>
      <c r="G117" s="8">
        <f t="shared" si="12"/>
        <v>70312</v>
      </c>
      <c r="H117" s="8">
        <f t="shared" si="12"/>
        <v>108802</v>
      </c>
      <c r="I117" s="8">
        <f t="shared" si="12"/>
        <v>156075</v>
      </c>
      <c r="J117" s="8">
        <f t="shared" si="12"/>
        <v>272381</v>
      </c>
      <c r="K117" s="8">
        <f t="shared" si="12"/>
        <v>341509</v>
      </c>
    </row>
    <row r="118" spans="1:11" x14ac:dyDescent="0.2">
      <c r="A118" s="7" t="s">
        <v>101</v>
      </c>
      <c r="B118" s="8">
        <f>SUM(B112:B117)</f>
        <v>18737</v>
      </c>
      <c r="C118" s="8">
        <f t="shared" ref="C118:K118" si="13">SUM(C112:C117)</f>
        <v>41968</v>
      </c>
      <c r="D118" s="8">
        <f t="shared" si="13"/>
        <v>61084</v>
      </c>
      <c r="E118" s="8">
        <f t="shared" si="13"/>
        <v>195066</v>
      </c>
      <c r="F118" s="8">
        <f t="shared" si="13"/>
        <v>362704</v>
      </c>
      <c r="G118" s="8">
        <f t="shared" si="13"/>
        <v>603388</v>
      </c>
      <c r="H118" s="8">
        <f t="shared" si="13"/>
        <v>824300</v>
      </c>
      <c r="I118" s="8">
        <f t="shared" si="13"/>
        <v>1014407</v>
      </c>
      <c r="J118" s="8">
        <f t="shared" si="13"/>
        <v>1558414</v>
      </c>
      <c r="K118" s="8">
        <f t="shared" si="13"/>
        <v>1821229</v>
      </c>
    </row>
    <row r="119" spans="1:11" x14ac:dyDescent="0.2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9"/>
    </row>
    <row r="120" spans="1:11" x14ac:dyDescent="0.2">
      <c r="A120" s="7" t="s">
        <v>100</v>
      </c>
      <c r="B120" s="8">
        <f>+B110</f>
        <v>97312</v>
      </c>
      <c r="C120" s="8">
        <f t="shared" ref="C120:K120" si="14">+C110</f>
        <v>140341</v>
      </c>
      <c r="D120" s="8">
        <f t="shared" si="14"/>
        <v>182317</v>
      </c>
      <c r="E120" s="8">
        <f t="shared" si="14"/>
        <v>276999</v>
      </c>
      <c r="F120" s="8">
        <f t="shared" si="14"/>
        <v>437058</v>
      </c>
      <c r="G120" s="8">
        <f t="shared" si="14"/>
        <v>730562</v>
      </c>
      <c r="H120" s="8">
        <f t="shared" si="14"/>
        <v>1059175</v>
      </c>
      <c r="I120" s="8">
        <f t="shared" si="14"/>
        <v>1413417</v>
      </c>
      <c r="J120" s="8">
        <f t="shared" si="14"/>
        <v>2251765</v>
      </c>
      <c r="K120" s="8">
        <f t="shared" si="14"/>
        <v>2480483</v>
      </c>
    </row>
    <row r="121" spans="1:11" x14ac:dyDescent="0.2">
      <c r="A121" s="7" t="s">
        <v>102</v>
      </c>
      <c r="B121" s="8">
        <f>+B118</f>
        <v>18737</v>
      </c>
      <c r="C121" s="8">
        <f t="shared" ref="C121:K121" si="15">+C118</f>
        <v>41968</v>
      </c>
      <c r="D121" s="8">
        <f t="shared" si="15"/>
        <v>61084</v>
      </c>
      <c r="E121" s="8">
        <f t="shared" si="15"/>
        <v>195066</v>
      </c>
      <c r="F121" s="8">
        <f t="shared" si="15"/>
        <v>362704</v>
      </c>
      <c r="G121" s="8">
        <f t="shared" si="15"/>
        <v>603388</v>
      </c>
      <c r="H121" s="8">
        <f t="shared" si="15"/>
        <v>824300</v>
      </c>
      <c r="I121" s="8">
        <f t="shared" si="15"/>
        <v>1014407</v>
      </c>
      <c r="J121" s="8">
        <f t="shared" si="15"/>
        <v>1558414</v>
      </c>
      <c r="K121" s="8">
        <f t="shared" si="15"/>
        <v>1821229</v>
      </c>
    </row>
    <row r="122" spans="1:11" x14ac:dyDescent="0.2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9"/>
    </row>
    <row r="123" spans="1:11" x14ac:dyDescent="0.2">
      <c r="A123" s="19" t="s">
        <v>103</v>
      </c>
      <c r="B123" s="20">
        <f>SUM(B120:B121)</f>
        <v>116049</v>
      </c>
      <c r="C123" s="20">
        <f t="shared" ref="C123:K123" si="16">SUM(C120:C121)</f>
        <v>182309</v>
      </c>
      <c r="D123" s="20">
        <f t="shared" si="16"/>
        <v>243401</v>
      </c>
      <c r="E123" s="20">
        <f t="shared" si="16"/>
        <v>472065</v>
      </c>
      <c r="F123" s="20">
        <f t="shared" si="16"/>
        <v>799762</v>
      </c>
      <c r="G123" s="20">
        <f t="shared" si="16"/>
        <v>1333950</v>
      </c>
      <c r="H123" s="20">
        <f t="shared" si="16"/>
        <v>1883475</v>
      </c>
      <c r="I123" s="20">
        <f t="shared" si="16"/>
        <v>2427824</v>
      </c>
      <c r="J123" s="20">
        <f t="shared" si="16"/>
        <v>3810179</v>
      </c>
      <c r="K123" s="20">
        <f t="shared" si="16"/>
        <v>4301712</v>
      </c>
    </row>
    <row r="124" spans="1:11" x14ac:dyDescent="0.2">
      <c r="A124" s="21" t="s">
        <v>104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x14ac:dyDescent="0.2">
      <c r="A125" s="23" t="s">
        <v>105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x14ac:dyDescent="0.2">
      <c r="A126" s="23" t="s">
        <v>106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x14ac:dyDescent="0.2">
      <c r="A127" s="23" t="s">
        <v>107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x14ac:dyDescent="0.2">
      <c r="A128" s="23" t="s">
        <v>108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 t="s">
        <v>109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 t="s">
        <v>110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 t="s">
        <v>111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 t="s">
        <v>112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1" t="s">
        <v>113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">
      <c r="A135" s="24" t="s">
        <v>2</v>
      </c>
      <c r="B135" s="24">
        <v>1864</v>
      </c>
      <c r="C135" s="24">
        <v>1883</v>
      </c>
      <c r="D135" s="24">
        <v>1892</v>
      </c>
      <c r="E135" s="24">
        <v>1927</v>
      </c>
      <c r="F135" s="24">
        <v>1950</v>
      </c>
      <c r="G135" s="24">
        <v>1963</v>
      </c>
      <c r="H135" s="24">
        <v>1973</v>
      </c>
      <c r="I135" s="24">
        <v>1984</v>
      </c>
      <c r="J135" s="24">
        <v>2000</v>
      </c>
      <c r="K135" s="24">
        <v>2011</v>
      </c>
    </row>
    <row r="136" spans="1:11" x14ac:dyDescent="0.2">
      <c r="A136" s="2" t="s">
        <v>44</v>
      </c>
      <c r="B136" s="25">
        <f>+B112/B$123</f>
        <v>4.3653973752466629E-2</v>
      </c>
      <c r="C136" s="25">
        <f>+C112/C$123</f>
        <v>6.7796982046964216E-2</v>
      </c>
      <c r="D136" s="25">
        <f>+D112/D$123</f>
        <v>6.0225718053746699E-2</v>
      </c>
      <c r="E136" s="25">
        <f>+E112/E$123</f>
        <v>0.11225784584749982</v>
      </c>
      <c r="F136" s="25">
        <f>+F112/F$123</f>
        <v>9.1987366241456828E-2</v>
      </c>
      <c r="G136" s="25">
        <f>+G112/G$123</f>
        <v>8.0536751752314548E-2</v>
      </c>
      <c r="H136" s="25">
        <f>+H112/H$123</f>
        <v>6.3823517699996016E-2</v>
      </c>
      <c r="I136" s="25">
        <f>+I112/I$123</f>
        <v>5.4036454042797173E-2</v>
      </c>
      <c r="J136" s="25">
        <f>+J112/J$123</f>
        <v>4.64295771930925E-2</v>
      </c>
      <c r="K136" s="25">
        <f>+K112/K$123</f>
        <v>4.3808837039764632E-2</v>
      </c>
    </row>
    <row r="137" spans="1:11" x14ac:dyDescent="0.2">
      <c r="A137" s="2" t="s">
        <v>18</v>
      </c>
      <c r="B137" s="25">
        <f>+B113/B$123</f>
        <v>8.988444536359641E-2</v>
      </c>
      <c r="C137" s="25">
        <f>+C113/C$123</f>
        <v>8.4027667312091006E-2</v>
      </c>
      <c r="D137" s="25">
        <f t="shared" ref="D137:K142" si="17">+D113/D$123</f>
        <v>8.4436793603970398E-2</v>
      </c>
      <c r="E137" s="25">
        <f t="shared" si="17"/>
        <v>0.11537817885248854</v>
      </c>
      <c r="F137" s="25">
        <f t="shared" si="17"/>
        <v>0.12079593679119538</v>
      </c>
      <c r="G137" s="25">
        <f t="shared" si="17"/>
        <v>0.11864462686007722</v>
      </c>
      <c r="H137" s="25">
        <f t="shared" si="17"/>
        <v>0.10507386612511448</v>
      </c>
      <c r="I137" s="25">
        <f t="shared" si="17"/>
        <v>8.7566067392035013E-2</v>
      </c>
      <c r="J137" s="25">
        <f t="shared" si="17"/>
        <v>7.4381807258924057E-2</v>
      </c>
      <c r="K137" s="25">
        <f t="shared" si="17"/>
        <v>8.1510570675117258E-2</v>
      </c>
    </row>
    <row r="138" spans="1:11" x14ac:dyDescent="0.2">
      <c r="A138" s="2" t="s">
        <v>114</v>
      </c>
      <c r="B138" s="25">
        <f>+B114/B$123</f>
        <v>1.449387758619204E-2</v>
      </c>
      <c r="C138" s="25">
        <f>+C114/C$123</f>
        <v>5.2197093944895752E-2</v>
      </c>
      <c r="D138" s="25">
        <f t="shared" si="17"/>
        <v>6.0176416695083425E-2</v>
      </c>
      <c r="E138" s="25">
        <f t="shared" si="17"/>
        <v>7.0123817694597149E-2</v>
      </c>
      <c r="F138" s="25">
        <f t="shared" si="17"/>
        <v>8.2453279850755595E-2</v>
      </c>
      <c r="G138" s="25">
        <f t="shared" si="17"/>
        <v>6.566288091757562E-2</v>
      </c>
      <c r="H138" s="25">
        <f t="shared" si="17"/>
        <v>5.7316396554241499E-2</v>
      </c>
      <c r="I138" s="25">
        <f t="shared" si="17"/>
        <v>4.9851636691951313E-2</v>
      </c>
      <c r="J138" s="25">
        <f t="shared" si="17"/>
        <v>4.9094543852139232E-2</v>
      </c>
      <c r="K138" s="25">
        <f t="shared" si="17"/>
        <v>5.23338150020271E-2</v>
      </c>
    </row>
    <row r="139" spans="1:11" x14ac:dyDescent="0.2">
      <c r="A139" s="2" t="s">
        <v>35</v>
      </c>
      <c r="B139" s="25">
        <f>+B115/B$123</f>
        <v>8.0224732656033228E-3</v>
      </c>
      <c r="C139" s="25">
        <f>+C115/C$123</f>
        <v>7.1417209243646775E-3</v>
      </c>
      <c r="D139" s="25">
        <f t="shared" si="17"/>
        <v>7.3500108873833713E-3</v>
      </c>
      <c r="E139" s="25">
        <f t="shared" si="17"/>
        <v>1.4485293338841049E-2</v>
      </c>
      <c r="F139" s="25">
        <f t="shared" si="17"/>
        <v>6.1188203490538433E-2</v>
      </c>
      <c r="G139" s="25">
        <f t="shared" si="17"/>
        <v>8.3512875295175981E-2</v>
      </c>
      <c r="H139" s="25">
        <f t="shared" si="17"/>
        <v>9.2534809328501832E-2</v>
      </c>
      <c r="I139" s="25">
        <f t="shared" si="17"/>
        <v>9.2856401452494089E-2</v>
      </c>
      <c r="J139" s="25">
        <f t="shared" si="17"/>
        <v>7.8570061931473562E-2</v>
      </c>
      <c r="K139" s="25">
        <f t="shared" si="17"/>
        <v>7.6398652443492268E-2</v>
      </c>
    </row>
    <row r="140" spans="1:11" x14ac:dyDescent="0.2">
      <c r="A140" s="2" t="s">
        <v>51</v>
      </c>
      <c r="B140" s="25">
        <f>+B116/B$123</f>
        <v>0</v>
      </c>
      <c r="C140" s="25">
        <f>+C116/C$123</f>
        <v>1.0191488077933618E-2</v>
      </c>
      <c r="D140" s="25">
        <f t="shared" si="17"/>
        <v>3.0747614019663024E-2</v>
      </c>
      <c r="E140" s="25">
        <f t="shared" si="17"/>
        <v>6.8376177009521991E-2</v>
      </c>
      <c r="F140" s="25">
        <f t="shared" si="17"/>
        <v>5.1715385327134822E-2</v>
      </c>
      <c r="G140" s="25">
        <f t="shared" si="17"/>
        <v>5.1265039919037442E-2</v>
      </c>
      <c r="H140" s="25">
        <f t="shared" si="17"/>
        <v>6.113327758531438E-2</v>
      </c>
      <c r="I140" s="25">
        <f t="shared" si="17"/>
        <v>6.9229070970548118E-2</v>
      </c>
      <c r="J140" s="25">
        <f t="shared" si="17"/>
        <v>8.9049622078122836E-2</v>
      </c>
      <c r="K140" s="25">
        <f t="shared" si="17"/>
        <v>8.9932101451701094E-2</v>
      </c>
    </row>
    <row r="141" spans="1:11" x14ac:dyDescent="0.2">
      <c r="A141" s="2" t="s">
        <v>62</v>
      </c>
      <c r="B141" s="25">
        <f>+B117/B$123</f>
        <v>5.4028901584675442E-3</v>
      </c>
      <c r="C141" s="25">
        <f>+C117/C$123</f>
        <v>8.8476158609832756E-3</v>
      </c>
      <c r="D141" s="25">
        <f t="shared" si="17"/>
        <v>8.0237961224481416E-3</v>
      </c>
      <c r="E141" s="25">
        <f t="shared" si="17"/>
        <v>3.2597205893256223E-2</v>
      </c>
      <c r="F141" s="25">
        <f t="shared" si="17"/>
        <v>4.5374748987823878E-2</v>
      </c>
      <c r="G141" s="25">
        <f t="shared" si="17"/>
        <v>5.270962179991754E-2</v>
      </c>
      <c r="H141" s="25">
        <f t="shared" si="17"/>
        <v>5.7766628173986916E-2</v>
      </c>
      <c r="I141" s="25">
        <f t="shared" si="17"/>
        <v>6.4285961420597212E-2</v>
      </c>
      <c r="J141" s="25">
        <f t="shared" si="17"/>
        <v>7.1487717506185405E-2</v>
      </c>
      <c r="K141" s="25">
        <f t="shared" si="17"/>
        <v>7.9389089739155011E-2</v>
      </c>
    </row>
    <row r="142" spans="1:11" x14ac:dyDescent="0.2">
      <c r="A142" s="2" t="s">
        <v>115</v>
      </c>
      <c r="B142" s="25">
        <f>+B118/B$123</f>
        <v>0.16145766012632595</v>
      </c>
      <c r="C142" s="25">
        <f>+C118/C$123</f>
        <v>0.23020256816723256</v>
      </c>
      <c r="D142" s="25">
        <f t="shared" si="17"/>
        <v>0.25096034938229506</v>
      </c>
      <c r="E142" s="25">
        <f t="shared" si="17"/>
        <v>0.41321851863620473</v>
      </c>
      <c r="F142" s="25">
        <f t="shared" si="17"/>
        <v>0.45351492068890498</v>
      </c>
      <c r="G142" s="25">
        <f t="shared" si="17"/>
        <v>0.45233179654409833</v>
      </c>
      <c r="H142" s="25">
        <f t="shared" si="17"/>
        <v>0.43764849546715512</v>
      </c>
      <c r="I142" s="25">
        <f t="shared" si="17"/>
        <v>0.4178255919704229</v>
      </c>
      <c r="J142" s="25">
        <f t="shared" si="17"/>
        <v>0.4090133298199376</v>
      </c>
      <c r="K142" s="25">
        <f t="shared" si="17"/>
        <v>0.42337306635125738</v>
      </c>
    </row>
    <row r="143" spans="1:11" x14ac:dyDescent="0.2">
      <c r="A143" s="2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x14ac:dyDescent="0.2">
      <c r="A144" s="2" t="s">
        <v>100</v>
      </c>
      <c r="B144" s="25">
        <f>+B120/B$123</f>
        <v>0.8385423398736741</v>
      </c>
      <c r="C144" s="25">
        <f>+C120/C$123</f>
        <v>0.7697974318327675</v>
      </c>
      <c r="D144" s="25">
        <f t="shared" ref="D144:K145" si="18">+D120/D$123</f>
        <v>0.74903965061770494</v>
      </c>
      <c r="E144" s="25">
        <f t="shared" si="18"/>
        <v>0.58678148136379527</v>
      </c>
      <c r="F144" s="25">
        <f t="shared" si="18"/>
        <v>0.54648507931109502</v>
      </c>
      <c r="G144" s="25">
        <f t="shared" si="18"/>
        <v>0.54766820345590161</v>
      </c>
      <c r="H144" s="25">
        <f t="shared" si="18"/>
        <v>0.56235150453284488</v>
      </c>
      <c r="I144" s="25">
        <f t="shared" si="18"/>
        <v>0.5821744080295771</v>
      </c>
      <c r="J144" s="25">
        <f t="shared" si="18"/>
        <v>0.59098667018006246</v>
      </c>
      <c r="K144" s="25">
        <f t="shared" si="18"/>
        <v>0.57662693364874262</v>
      </c>
    </row>
    <row r="145" spans="1:11" x14ac:dyDescent="0.2">
      <c r="A145" s="2" t="s">
        <v>102</v>
      </c>
      <c r="B145" s="25">
        <f>+B121/B$123</f>
        <v>0.16145766012632595</v>
      </c>
      <c r="C145" s="25">
        <f>+C121/C$123</f>
        <v>0.23020256816723256</v>
      </c>
      <c r="D145" s="25">
        <f t="shared" si="18"/>
        <v>0.25096034938229506</v>
      </c>
      <c r="E145" s="25">
        <f t="shared" si="18"/>
        <v>0.41321851863620473</v>
      </c>
      <c r="F145" s="25">
        <f t="shared" si="18"/>
        <v>0.45351492068890498</v>
      </c>
      <c r="G145" s="25">
        <f t="shared" si="18"/>
        <v>0.45233179654409833</v>
      </c>
      <c r="H145" s="25">
        <f t="shared" si="18"/>
        <v>0.43764849546715512</v>
      </c>
      <c r="I145" s="25">
        <f t="shared" si="18"/>
        <v>0.4178255919704229</v>
      </c>
      <c r="J145" s="25">
        <f t="shared" si="18"/>
        <v>0.4090133298199376</v>
      </c>
      <c r="K145" s="25">
        <f t="shared" si="18"/>
        <v>0.42337306635125738</v>
      </c>
    </row>
    <row r="146" spans="1:11" x14ac:dyDescent="0.2">
      <c r="A146" s="5" t="s">
        <v>103</v>
      </c>
      <c r="B146" s="26">
        <f>+B123/B$123</f>
        <v>1</v>
      </c>
      <c r="C146" s="26">
        <f>+C123/C$123</f>
        <v>1</v>
      </c>
      <c r="D146" s="26">
        <f>+D123/D$123</f>
        <v>1</v>
      </c>
      <c r="E146" s="26">
        <f>+E123/E$123</f>
        <v>1</v>
      </c>
      <c r="F146" s="26">
        <f>+F123/F$123</f>
        <v>1</v>
      </c>
      <c r="G146" s="26">
        <f>+G123/G$123</f>
        <v>1</v>
      </c>
      <c r="H146" s="26">
        <f>+H123/H$123</f>
        <v>1</v>
      </c>
      <c r="I146" s="26">
        <f>+I123/I$123</f>
        <v>1</v>
      </c>
      <c r="J146" s="26">
        <f>+J123/J$123</f>
        <v>1</v>
      </c>
      <c r="K146" s="26">
        <f>+K123/K$123</f>
        <v>1</v>
      </c>
    </row>
  </sheetData>
  <mergeCells count="12">
    <mergeCell ref="A128:K128"/>
    <mergeCell ref="A129:K129"/>
    <mergeCell ref="A130:K130"/>
    <mergeCell ref="A131:K131"/>
    <mergeCell ref="A132:K132"/>
    <mergeCell ref="A133:K133"/>
    <mergeCell ref="A1:K1"/>
    <mergeCell ref="A2:K2"/>
    <mergeCell ref="A124:K124"/>
    <mergeCell ref="A125:K125"/>
    <mergeCell ref="A126:K126"/>
    <mergeCell ref="A127:K1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103</vt:lpstr>
    </vt:vector>
  </TitlesOfParts>
  <Company>Universidad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cp:lastPrinted>2019-05-23T15:23:42Z</cp:lastPrinted>
  <dcterms:created xsi:type="dcterms:W3CDTF">2019-05-23T15:22:38Z</dcterms:created>
  <dcterms:modified xsi:type="dcterms:W3CDTF">2019-05-23T15:24:57Z</dcterms:modified>
</cp:coreProperties>
</file>